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AFFBEN\State &amp; Government\Affordable Care Act (ACA)\Training\Hours Worked per Month Illustrations\"/>
    </mc:Choice>
  </mc:AlternateContent>
  <xr:revisionPtr revIDLastSave="0" documentId="13_ncr:1_{EE23586C-3CC1-4B6B-85C0-6868B2F51AE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Examples" sheetId="1" r:id="rId1"/>
  </sheets>
  <definedNames>
    <definedName name="_xlnm.Print_Area" localSheetId="0">Examples!$A$1:$AX$30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1" i="1" l="1"/>
  <c r="AF19" i="1"/>
  <c r="T17" i="1"/>
  <c r="T9" i="1"/>
  <c r="P15" i="1"/>
  <c r="AM19" i="1" l="1"/>
  <c r="AM11" i="1"/>
  <c r="AA17" i="1"/>
  <c r="U15" i="1"/>
  <c r="AA9" i="1"/>
  <c r="P7" i="1"/>
  <c r="U7" i="1" s="1"/>
</calcChain>
</file>

<file path=xl/sharedStrings.xml><?xml version="1.0" encoding="utf-8"?>
<sst xmlns="http://schemas.openxmlformats.org/spreadsheetml/2006/main" count="77" uniqueCount="27">
  <si>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</si>
  <si>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</si>
  <si>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</si>
  <si>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</si>
  <si>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</si>
  <si>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</si>
  <si>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</si>
  <si>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</si>
  <si>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</si>
  <si>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</si>
  <si>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</si>
  <si>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</si>
  <si>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Hours worked</t>
  </si>
  <si>
    <t>Hours for Measurement Period:</t>
  </si>
  <si>
    <t>Stability Period: 1/1/2025 - 12/31/2025</t>
  </si>
  <si>
    <t>Stability Period: 7/1/2023 - 6/30/2024</t>
  </si>
  <si>
    <t>Stability Period: 1/1/2024 - 12/31/2024</t>
  </si>
  <si>
    <t>Initial Measurement Period:
6/1/2022 - 5/31/2023</t>
  </si>
  <si>
    <r>
      <rPr>
        <b/>
        <sz val="11"/>
        <color theme="1"/>
        <rFont val="Calibri"/>
        <family val="2"/>
        <scheme val="minor"/>
      </rPr>
      <t>ASSUMPTIONS:</t>
    </r>
    <r>
      <rPr>
        <u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• Hire Date: 5/16/2022
• Hired for summer camp, then hired to for dining halls for the school year.
• Works every other weekday. Does not work legal holidays or weekends.
• Works 12 hours per day for 8 weeks in summer and 8 hours per day for the rest of the summer and 5 hours per day during school year.
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Academic year is an estimate based on the calendar included.</t>
    </r>
  </si>
  <si>
    <r>
      <rPr>
        <b/>
        <sz val="11"/>
        <color theme="1"/>
        <rFont val="Calibri"/>
        <family val="2"/>
        <scheme val="minor"/>
      </rPr>
      <t>ASSUMPTIONS: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</rPr>
      <t xml:space="preserve">• </t>
    </r>
    <r>
      <rPr>
        <sz val="11"/>
        <color theme="1"/>
        <rFont val="Calibri"/>
        <family val="2"/>
        <scheme val="minor"/>
      </rPr>
      <t xml:space="preserve">Hire Date: 5/16/2022
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Hired for summer grounds crew, then hired in the Math Dept. for the school year
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Works every other weekday. Does not work legal holidays or weekends.
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Works 8 hours per day during summer and 5 hours per day during school year.
</t>
    </r>
    <r>
      <rPr>
        <sz val="11"/>
        <color theme="1"/>
        <rFont val="Calibri"/>
        <family val="2"/>
      </rPr>
      <t xml:space="preserve">• Academic year is an estimate based on </t>
    </r>
    <r>
      <rPr>
        <sz val="11"/>
        <color theme="1"/>
        <rFont val="Calibri"/>
        <family val="2"/>
        <scheme val="minor"/>
      </rPr>
      <t>the calendar included.</t>
    </r>
  </si>
  <si>
    <t>Enter hours worked in rows 5 and 13 to determine if employee falls under ACA rules. Hours for Measurement Period will automatically calculate.</t>
  </si>
  <si>
    <t>Standard Measurement Period:
10/28/2022 - 10/26/2023</t>
  </si>
  <si>
    <t>Admin Period:
10/27/2023 - 12/31/2023</t>
  </si>
  <si>
    <t>Admin Period:
10/25/2024 - 12/31/2024</t>
  </si>
  <si>
    <t>Standard Measurement Period:
10/27/2023 - 10/24/2024</t>
  </si>
  <si>
    <t>Admin
Period
6/1/2023 - 6/30/2023</t>
  </si>
  <si>
    <t>Admin
Period:
10/25/2024 - 12/31/2024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</si>
</sst>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577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9" xfId="0" applyBorder="1"/>
    <xf numFmtId="0" fontId="0" fillId="0" borderId="4" xfId="0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0" fillId="0" borderId="12" xfId="0" applyBorder="1"/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/>
    <xf numFmtId="0" fontId="0" fillId="0" borderId="0" xfId="0" applyAlignment="1">
      <alignment vertical="top"/>
    </xf>
    <xf numFmtId="0" fontId="0" fillId="0" borderId="7" xfId="0" applyBorder="1"/>
    <xf numFmtId="0" fontId="13" fillId="6" borderId="3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0" fillId="5" borderId="14" xfId="0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4" borderId="14" xfId="0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horizontal="right" vertical="center" wrapText="1"/>
    </xf>
    <xf numFmtId="0" fontId="9" fillId="5" borderId="10" xfId="0" applyFont="1" applyFill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wrapText="1"/>
    </xf>
    <xf numFmtId="0" fontId="3" fillId="0" borderId="12" xfId="0" applyFont="1" applyBorder="1" applyAlignment="1">
      <alignment horizontal="left" vertical="center" wrapText="1"/>
    </xf>
    <xf numFmtId="0" fontId="8" fillId="5" borderId="9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right" vertical="center" wrapText="1"/>
    </xf>
    <xf numFmtId="0" fontId="8" fillId="5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</cellXfs>
  <cellStyles count="1">
    <cellStyle name="Normal" xfId="0" builtinId="0"/>
  </cellStyles>
  <dxfs count="12"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4D8980"/>
      <color rgb="FF005777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1"/>
  <sheetViews>
    <sheetView tabSelected="1" view="pageLayout" zoomScale="50" zoomScaleNormal="70" zoomScalePageLayoutView="50" workbookViewId="0">
      <selection activeCell="AM19" sqref="AM19:AX19"/>
    </sheetView>
  </sheetViews>
  <sheetFormatPr defaultRowHeight="14.5" x14ac:dyDescent="0.35"/>
  <cols>
    <col min="1" max="1" width="29.1796875" customWidth="1"/>
    <col min="2" max="2" width="8.1796875" customWidth="1"/>
    <col min="3" max="19" width="5.7265625" customWidth="1"/>
    <col min="20" max="20" width="10.1796875" bestFit="1" customWidth="1"/>
    <col min="21" max="50" width="5.7265625" customWidth="1"/>
  </cols>
  <sheetData>
    <row r="1" spans="1:51" ht="26.25" customHeight="1" x14ac:dyDescent="0.6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8"/>
    </row>
    <row r="2" spans="1:51" ht="35.15" customHeight="1" x14ac:dyDescent="0.5">
      <c r="A2" s="34" t="s">
        <v>20</v>
      </c>
      <c r="B2" s="3"/>
      <c r="C2" s="39">
        <v>2022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>
        <v>2023</v>
      </c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>
        <v>2024</v>
      </c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>
        <v>2025</v>
      </c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</row>
    <row r="3" spans="1:51" ht="35.15" customHeight="1" x14ac:dyDescent="0.5">
      <c r="A3" s="35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1" s="1" customFormat="1" ht="39.75" customHeight="1" thickBot="1" x14ac:dyDescent="0.4">
      <c r="A4" s="35"/>
      <c r="B4" s="5"/>
      <c r="C4" s="5" t="s">
        <v>0</v>
      </c>
      <c r="D4" s="5" t="s">
        <v>1</v>
      </c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9</v>
      </c>
      <c r="M4" s="5" t="s">
        <v>10</v>
      </c>
      <c r="N4" s="5" t="s">
        <v>11</v>
      </c>
      <c r="O4" s="5" t="s">
        <v>0</v>
      </c>
      <c r="P4" s="5" t="s">
        <v>1</v>
      </c>
      <c r="Q4" s="5" t="s">
        <v>2</v>
      </c>
      <c r="R4" s="5" t="s">
        <v>3</v>
      </c>
      <c r="S4" s="5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5" t="s">
        <v>10</v>
      </c>
      <c r="Z4" s="5" t="s">
        <v>11</v>
      </c>
      <c r="AA4" s="5" t="s">
        <v>0</v>
      </c>
      <c r="AB4" s="5" t="s">
        <v>1</v>
      </c>
      <c r="AC4" s="5" t="s">
        <v>2</v>
      </c>
      <c r="AD4" s="5" t="s">
        <v>3</v>
      </c>
      <c r="AE4" s="5" t="s">
        <v>4</v>
      </c>
      <c r="AF4" s="5" t="s">
        <v>5</v>
      </c>
      <c r="AG4" s="5" t="s">
        <v>6</v>
      </c>
      <c r="AH4" s="5" t="s">
        <v>7</v>
      </c>
      <c r="AI4" s="5" t="s">
        <v>8</v>
      </c>
      <c r="AJ4" s="5" t="s">
        <v>9</v>
      </c>
      <c r="AK4" s="5" t="s">
        <v>10</v>
      </c>
      <c r="AL4" s="5" t="s">
        <v>11</v>
      </c>
      <c r="AM4" s="5" t="s">
        <v>0</v>
      </c>
      <c r="AN4" s="5" t="s">
        <v>1</v>
      </c>
      <c r="AO4" s="5" t="s">
        <v>2</v>
      </c>
      <c r="AP4" s="5" t="s">
        <v>3</v>
      </c>
      <c r="AQ4" s="5" t="s">
        <v>4</v>
      </c>
      <c r="AR4" s="5" t="s">
        <v>5</v>
      </c>
      <c r="AS4" s="5" t="s">
        <v>6</v>
      </c>
      <c r="AT4" s="5" t="s">
        <v>7</v>
      </c>
      <c r="AU4" s="5" t="s">
        <v>8</v>
      </c>
      <c r="AV4" s="5" t="s">
        <v>9</v>
      </c>
      <c r="AW4" s="5" t="s">
        <v>10</v>
      </c>
      <c r="AX4" s="5" t="s">
        <v>11</v>
      </c>
    </row>
    <row r="5" spans="1:51" ht="33" customHeight="1" thickTop="1" x14ac:dyDescent="0.35">
      <c r="A5" s="70" t="s">
        <v>19</v>
      </c>
      <c r="B5" s="6" t="s">
        <v>12</v>
      </c>
      <c r="C5" s="20"/>
      <c r="D5" s="20"/>
      <c r="E5" s="20"/>
      <c r="F5" s="20"/>
      <c r="G5" s="21">
        <v>88</v>
      </c>
      <c r="H5" s="22">
        <v>176</v>
      </c>
      <c r="I5" s="22">
        <v>160</v>
      </c>
      <c r="J5" s="22">
        <v>175</v>
      </c>
      <c r="K5" s="22">
        <v>105</v>
      </c>
      <c r="L5" s="22">
        <v>100</v>
      </c>
      <c r="M5" s="22">
        <v>105</v>
      </c>
      <c r="N5" s="22">
        <v>117</v>
      </c>
      <c r="O5" s="22">
        <v>135</v>
      </c>
      <c r="P5" s="22">
        <v>100</v>
      </c>
      <c r="Q5" s="22">
        <v>130</v>
      </c>
      <c r="R5" s="22">
        <v>100</v>
      </c>
      <c r="S5" s="22">
        <v>131</v>
      </c>
      <c r="T5" s="22">
        <v>176</v>
      </c>
      <c r="U5" s="22">
        <v>168</v>
      </c>
      <c r="V5" s="22">
        <v>172</v>
      </c>
      <c r="W5" s="22">
        <v>100</v>
      </c>
      <c r="X5" s="23">
        <v>110</v>
      </c>
      <c r="Y5" s="22">
        <v>105</v>
      </c>
      <c r="Z5" s="22">
        <v>112</v>
      </c>
      <c r="AA5" s="22">
        <v>132</v>
      </c>
      <c r="AB5" s="22">
        <v>100</v>
      </c>
      <c r="AC5" s="22">
        <v>125</v>
      </c>
      <c r="AD5" s="22">
        <v>105</v>
      </c>
      <c r="AE5" s="22">
        <v>134</v>
      </c>
      <c r="AF5" s="22">
        <v>168</v>
      </c>
      <c r="AG5" s="21">
        <v>168</v>
      </c>
      <c r="AH5" s="21">
        <v>169</v>
      </c>
      <c r="AI5" s="21">
        <v>95</v>
      </c>
      <c r="AJ5" s="24">
        <v>115</v>
      </c>
      <c r="AK5" s="25">
        <v>105</v>
      </c>
      <c r="AL5" s="25">
        <v>99</v>
      </c>
      <c r="AM5" s="25">
        <v>129</v>
      </c>
      <c r="AN5" s="25">
        <v>100</v>
      </c>
      <c r="AO5" s="25">
        <v>120</v>
      </c>
      <c r="AP5" s="25">
        <v>110</v>
      </c>
      <c r="AQ5" s="25">
        <v>137</v>
      </c>
      <c r="AR5" s="25">
        <v>160</v>
      </c>
      <c r="AS5" s="25">
        <v>176</v>
      </c>
      <c r="AT5" s="25">
        <v>161</v>
      </c>
      <c r="AU5" s="25">
        <v>100</v>
      </c>
      <c r="AV5" s="24">
        <v>115</v>
      </c>
      <c r="AW5" s="25">
        <v>100</v>
      </c>
      <c r="AX5" s="25">
        <v>107</v>
      </c>
    </row>
    <row r="6" spans="1:51" ht="67.5" customHeight="1" x14ac:dyDescent="0.35">
      <c r="A6" s="71"/>
      <c r="B6" s="14"/>
      <c r="C6" s="3"/>
      <c r="D6" s="3"/>
      <c r="E6" s="3"/>
      <c r="F6" s="3"/>
      <c r="G6" s="11"/>
      <c r="H6" s="40" t="s">
        <v>17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4" t="s">
        <v>25</v>
      </c>
      <c r="U6" s="43" t="s">
        <v>15</v>
      </c>
      <c r="V6" s="41"/>
      <c r="W6" s="41"/>
      <c r="X6" s="41"/>
      <c r="Y6" s="41"/>
      <c r="Z6" s="41"/>
      <c r="AA6" s="41"/>
      <c r="AB6" s="41"/>
      <c r="AC6" s="41"/>
      <c r="AD6" s="41"/>
      <c r="AE6" s="41"/>
      <c r="AF6" s="42"/>
      <c r="AG6" s="17"/>
      <c r="AH6" s="12"/>
      <c r="AI6" s="12"/>
      <c r="AJ6" s="12"/>
      <c r="AK6" s="12"/>
      <c r="AL6" s="12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1" ht="21" customHeight="1" x14ac:dyDescent="0.55000000000000004">
      <c r="A7" s="71"/>
      <c r="B7" s="14"/>
      <c r="C7" s="10"/>
      <c r="D7" s="3"/>
      <c r="E7" s="3"/>
      <c r="F7" s="3"/>
      <c r="G7" s="11"/>
      <c r="H7" s="50" t="s">
        <v>13</v>
      </c>
      <c r="I7" s="51"/>
      <c r="J7" s="51"/>
      <c r="K7" s="51"/>
      <c r="L7" s="51"/>
      <c r="M7" s="51"/>
      <c r="N7" s="51"/>
      <c r="O7" s="51"/>
      <c r="P7" s="52">
        <f>SUM(H5:S5)</f>
        <v>1534</v>
      </c>
      <c r="Q7" s="53"/>
      <c r="R7" s="53"/>
      <c r="S7" s="54"/>
      <c r="T7" s="45"/>
      <c r="U7" s="63" t="str">
        <f>IF(P7&gt;1559.99,"FULL-TIME UNDER ACA","")</f>
        <v/>
      </c>
      <c r="V7" s="64"/>
      <c r="W7" s="64"/>
      <c r="X7" s="64"/>
      <c r="Y7" s="64"/>
      <c r="Z7" s="64"/>
      <c r="AA7" s="64"/>
      <c r="AB7" s="64"/>
      <c r="AC7" s="64"/>
      <c r="AD7" s="64"/>
      <c r="AE7" s="64"/>
      <c r="AF7" s="65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1" ht="67.5" customHeight="1" x14ac:dyDescent="0.35">
      <c r="A8" s="71"/>
      <c r="B8" s="7"/>
      <c r="C8" s="10"/>
      <c r="D8" s="3"/>
      <c r="E8" s="3"/>
      <c r="F8" s="3"/>
      <c r="G8" s="3"/>
      <c r="H8" s="4"/>
      <c r="I8" s="4"/>
      <c r="J8" s="4"/>
      <c r="K8" s="8"/>
      <c r="L8" s="8"/>
      <c r="M8" s="32" t="s">
        <v>21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28" t="s">
        <v>22</v>
      </c>
      <c r="Z8" s="29"/>
      <c r="AA8" s="46" t="s">
        <v>16</v>
      </c>
      <c r="AB8" s="47"/>
      <c r="AC8" s="47"/>
      <c r="AD8" s="47"/>
      <c r="AE8" s="47"/>
      <c r="AF8" s="47"/>
      <c r="AG8" s="48"/>
      <c r="AH8" s="48"/>
      <c r="AI8" s="48"/>
      <c r="AJ8" s="48"/>
      <c r="AK8" s="48"/>
      <c r="AL8" s="49"/>
      <c r="AM8" s="10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1" ht="21" customHeight="1" x14ac:dyDescent="0.35">
      <c r="A9" s="71"/>
      <c r="B9" s="7"/>
      <c r="C9" s="10"/>
      <c r="D9" s="3"/>
      <c r="E9" s="3"/>
      <c r="F9" s="3"/>
      <c r="G9" s="3"/>
      <c r="H9" s="3"/>
      <c r="I9" s="3"/>
      <c r="J9" s="3"/>
      <c r="K9" s="11"/>
      <c r="L9" s="11"/>
      <c r="M9" s="62" t="s">
        <v>13</v>
      </c>
      <c r="N9" s="61"/>
      <c r="O9" s="61"/>
      <c r="P9" s="61"/>
      <c r="Q9" s="61"/>
      <c r="R9" s="61"/>
      <c r="S9" s="61"/>
      <c r="T9" s="61">
        <f>SUM(M5:X5)+10-15</f>
        <v>1539</v>
      </c>
      <c r="U9" s="61"/>
      <c r="V9" s="61"/>
      <c r="W9" s="61"/>
      <c r="X9" s="61"/>
      <c r="Y9" s="30"/>
      <c r="Z9" s="31"/>
      <c r="AA9" s="55" t="str">
        <f>IF(T9&gt;1559.99,"FULL-TIME UNDER ACA","")</f>
        <v/>
      </c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1" ht="67.5" customHeight="1" x14ac:dyDescent="0.35">
      <c r="A10" s="71"/>
      <c r="B10" s="15"/>
      <c r="C10" s="3"/>
      <c r="D10" s="3"/>
      <c r="E10" s="3"/>
      <c r="F10" s="3"/>
      <c r="G10" s="3"/>
      <c r="H10" s="3"/>
      <c r="I10" s="3"/>
      <c r="J10" s="3"/>
      <c r="K10" s="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6"/>
      <c r="X10" s="16"/>
      <c r="Y10" s="32" t="s">
        <v>24</v>
      </c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28" t="s">
        <v>23</v>
      </c>
      <c r="AL10" s="29"/>
      <c r="AM10" s="43" t="s">
        <v>14</v>
      </c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9"/>
    </row>
    <row r="11" spans="1:51" ht="21" customHeight="1" x14ac:dyDescent="0.35">
      <c r="A11" s="72"/>
      <c r="B11" s="7"/>
      <c r="C11" s="3"/>
      <c r="D11" s="3"/>
      <c r="E11" s="3"/>
      <c r="F11" s="3"/>
      <c r="G11" s="3"/>
      <c r="H11" s="3"/>
      <c r="I11" s="3"/>
      <c r="J11" s="3"/>
      <c r="K11" s="3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9"/>
      <c r="X11" s="9"/>
      <c r="Y11" s="62" t="s">
        <v>13</v>
      </c>
      <c r="Z11" s="61"/>
      <c r="AA11" s="61"/>
      <c r="AB11" s="61"/>
      <c r="AC11" s="61"/>
      <c r="AD11" s="61"/>
      <c r="AE11" s="61"/>
      <c r="AF11" s="61">
        <f>SUM(Y5:AJ5)+15-25</f>
        <v>1518</v>
      </c>
      <c r="AG11" s="61"/>
      <c r="AH11" s="61"/>
      <c r="AI11" s="61"/>
      <c r="AJ11" s="61"/>
      <c r="AK11" s="30"/>
      <c r="AL11" s="31"/>
      <c r="AM11" s="58" t="str">
        <f>IF(AF11&gt;1559.99,"FULL-TIME UNDER ACA","")</f>
        <v/>
      </c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60"/>
    </row>
    <row r="12" spans="1:51" ht="17.25" customHeight="1" x14ac:dyDescent="0.3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9"/>
      <c r="AY12" s="19"/>
    </row>
    <row r="13" spans="1:51" ht="33" customHeight="1" x14ac:dyDescent="0.35">
      <c r="A13" s="73" t="s">
        <v>18</v>
      </c>
      <c r="B13" s="6" t="s">
        <v>12</v>
      </c>
      <c r="C13" s="20"/>
      <c r="D13" s="20"/>
      <c r="E13" s="20"/>
      <c r="F13" s="20"/>
      <c r="G13" s="21">
        <v>88</v>
      </c>
      <c r="H13" s="22">
        <v>256</v>
      </c>
      <c r="I13" s="22">
        <v>240</v>
      </c>
      <c r="J13" s="22">
        <v>175</v>
      </c>
      <c r="K13" s="22">
        <v>105</v>
      </c>
      <c r="L13" s="22">
        <v>100</v>
      </c>
      <c r="M13" s="22">
        <v>105</v>
      </c>
      <c r="N13" s="22">
        <v>117</v>
      </c>
      <c r="O13" s="22">
        <v>140</v>
      </c>
      <c r="P13" s="22">
        <v>100</v>
      </c>
      <c r="Q13" s="22">
        <v>130</v>
      </c>
      <c r="R13" s="22">
        <v>16</v>
      </c>
      <c r="S13" s="22">
        <v>131</v>
      </c>
      <c r="T13" s="22">
        <v>256</v>
      </c>
      <c r="U13" s="22">
        <v>248</v>
      </c>
      <c r="V13" s="22">
        <v>172</v>
      </c>
      <c r="W13" s="22">
        <v>100</v>
      </c>
      <c r="X13" s="23">
        <v>110</v>
      </c>
      <c r="Y13" s="22">
        <v>105</v>
      </c>
      <c r="Z13" s="22">
        <v>112</v>
      </c>
      <c r="AA13" s="22">
        <v>132</v>
      </c>
      <c r="AB13" s="22">
        <v>100</v>
      </c>
      <c r="AC13" s="22">
        <v>125</v>
      </c>
      <c r="AD13" s="22">
        <v>105</v>
      </c>
      <c r="AE13" s="22">
        <v>134</v>
      </c>
      <c r="AF13" s="22">
        <v>248</v>
      </c>
      <c r="AG13" s="21">
        <v>248</v>
      </c>
      <c r="AH13" s="21">
        <v>169</v>
      </c>
      <c r="AI13" s="21">
        <v>95</v>
      </c>
      <c r="AJ13" s="24">
        <v>115</v>
      </c>
      <c r="AK13" s="25">
        <v>105</v>
      </c>
      <c r="AL13" s="25">
        <v>99</v>
      </c>
      <c r="AM13" s="25">
        <v>129</v>
      </c>
      <c r="AN13" s="25">
        <v>100</v>
      </c>
      <c r="AO13" s="25">
        <v>120</v>
      </c>
      <c r="AP13" s="25">
        <v>110</v>
      </c>
      <c r="AQ13" s="25">
        <v>137</v>
      </c>
      <c r="AR13" s="25">
        <v>240</v>
      </c>
      <c r="AS13" s="25">
        <v>256</v>
      </c>
      <c r="AT13" s="25">
        <v>161</v>
      </c>
      <c r="AU13" s="25">
        <v>100</v>
      </c>
      <c r="AV13" s="24">
        <v>115</v>
      </c>
      <c r="AW13" s="25">
        <v>100</v>
      </c>
      <c r="AX13" s="25">
        <v>107</v>
      </c>
    </row>
    <row r="14" spans="1:51" ht="67.5" customHeight="1" x14ac:dyDescent="0.35">
      <c r="A14" s="71"/>
      <c r="B14" s="14"/>
      <c r="C14" s="3"/>
      <c r="D14" s="3"/>
      <c r="E14" s="3"/>
      <c r="F14" s="3"/>
      <c r="G14" s="11"/>
      <c r="H14" s="40" t="s">
        <v>17</v>
      </c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44" t="s">
        <v>25</v>
      </c>
      <c r="U14" s="43" t="s">
        <v>15</v>
      </c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2"/>
      <c r="AG14" s="17"/>
      <c r="AH14" s="12"/>
      <c r="AI14" s="12"/>
      <c r="AJ14" s="12"/>
      <c r="AK14" s="12"/>
      <c r="AL14" s="12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1" ht="21" customHeight="1" x14ac:dyDescent="0.55000000000000004">
      <c r="A15" s="71"/>
      <c r="B15" s="14"/>
      <c r="C15" s="10"/>
      <c r="D15" s="3"/>
      <c r="E15" s="3"/>
      <c r="F15" s="3"/>
      <c r="G15" s="11"/>
      <c r="H15" s="74" t="s">
        <v>13</v>
      </c>
      <c r="I15" s="75"/>
      <c r="J15" s="75"/>
      <c r="K15" s="75"/>
      <c r="L15" s="75"/>
      <c r="M15" s="75"/>
      <c r="N15" s="75"/>
      <c r="O15" s="75"/>
      <c r="P15" s="76">
        <f>SUM(H13:S13)</f>
        <v>1615</v>
      </c>
      <c r="Q15" s="77"/>
      <c r="R15" s="77"/>
      <c r="S15" s="78"/>
      <c r="T15" s="45"/>
      <c r="U15" s="58" t="str">
        <f>IF(P15&gt;1559.99,"FULL-TIME UNDER ACA","")</f>
        <v>FULL-TIME UNDER ACA</v>
      </c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80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1" ht="67.5" customHeight="1" x14ac:dyDescent="0.35">
      <c r="A16" s="71"/>
      <c r="B16" s="7"/>
      <c r="C16" s="10"/>
      <c r="D16" s="3"/>
      <c r="E16" s="3"/>
      <c r="F16" s="3"/>
      <c r="G16" s="3"/>
      <c r="H16" s="4"/>
      <c r="I16" s="4"/>
      <c r="J16" s="4"/>
      <c r="K16" s="8"/>
      <c r="L16" s="8"/>
      <c r="M16" s="32" t="s">
        <v>21</v>
      </c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28" t="s">
        <v>22</v>
      </c>
      <c r="Z16" s="29"/>
      <c r="AA16" s="46" t="s">
        <v>16</v>
      </c>
      <c r="AB16" s="47"/>
      <c r="AC16" s="47"/>
      <c r="AD16" s="47"/>
      <c r="AE16" s="47"/>
      <c r="AF16" s="47"/>
      <c r="AG16" s="48"/>
      <c r="AH16" s="48"/>
      <c r="AI16" s="48"/>
      <c r="AJ16" s="48"/>
      <c r="AK16" s="48"/>
      <c r="AL16" s="49"/>
      <c r="AM16" s="10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21" customHeight="1" x14ac:dyDescent="0.35">
      <c r="A17" s="71"/>
      <c r="B17" s="7"/>
      <c r="C17" s="10"/>
      <c r="D17" s="3"/>
      <c r="E17" s="3"/>
      <c r="F17" s="3"/>
      <c r="G17" s="3"/>
      <c r="H17" s="3"/>
      <c r="I17" s="3"/>
      <c r="J17" s="3"/>
      <c r="K17" s="11"/>
      <c r="L17" s="11"/>
      <c r="M17" s="26" t="s">
        <v>13</v>
      </c>
      <c r="N17" s="27"/>
      <c r="O17" s="27"/>
      <c r="P17" s="27"/>
      <c r="Q17" s="27"/>
      <c r="R17" s="27"/>
      <c r="S17" s="27"/>
      <c r="T17" s="27">
        <f>SUM(L13:W13)+10-15</f>
        <v>1610</v>
      </c>
      <c r="U17" s="27"/>
      <c r="V17" s="27"/>
      <c r="W17" s="27"/>
      <c r="X17" s="27"/>
      <c r="Y17" s="30"/>
      <c r="Z17" s="31"/>
      <c r="AA17" s="55" t="str">
        <f>IF(T17&gt;1559.99,"FULL-TIME UNDER ACA","")</f>
        <v>FULL-TIME UNDER ACA</v>
      </c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7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67.5" customHeight="1" x14ac:dyDescent="0.35">
      <c r="A18" s="71"/>
      <c r="B18" s="15"/>
      <c r="C18" s="3"/>
      <c r="D18" s="3"/>
      <c r="E18" s="3"/>
      <c r="F18" s="3"/>
      <c r="G18" s="3"/>
      <c r="H18" s="3"/>
      <c r="I18" s="3"/>
      <c r="J18" s="3"/>
      <c r="K18" s="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6"/>
      <c r="X18" s="16"/>
      <c r="Y18" s="32" t="s">
        <v>24</v>
      </c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28" t="s">
        <v>26</v>
      </c>
      <c r="AL18" s="29"/>
      <c r="AM18" s="43" t="s">
        <v>14</v>
      </c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9"/>
    </row>
    <row r="19" spans="1:50" ht="21" customHeight="1" x14ac:dyDescent="0.35">
      <c r="A19" s="72"/>
      <c r="B19" s="7"/>
      <c r="C19" s="3"/>
      <c r="D19" s="3"/>
      <c r="E19" s="3"/>
      <c r="F19" s="3"/>
      <c r="G19" s="3"/>
      <c r="H19" s="3"/>
      <c r="I19" s="3"/>
      <c r="J19" s="3"/>
      <c r="K19" s="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9"/>
      <c r="X19" s="9"/>
      <c r="Y19" s="26" t="s">
        <v>13</v>
      </c>
      <c r="Z19" s="27"/>
      <c r="AA19" s="27"/>
      <c r="AB19" s="27"/>
      <c r="AC19" s="27"/>
      <c r="AD19" s="27"/>
      <c r="AE19" s="27"/>
      <c r="AF19" s="27">
        <f>SUM(X13:AI13)+15-25</f>
        <v>1673</v>
      </c>
      <c r="AG19" s="27"/>
      <c r="AH19" s="27"/>
      <c r="AI19" s="27"/>
      <c r="AJ19" s="27"/>
      <c r="AK19" s="30"/>
      <c r="AL19" s="31"/>
      <c r="AM19" s="58" t="str">
        <f>IF(AF19&gt;1559.99,"FULL-TIME UNDER ACA","")</f>
        <v>FULL-TIME UNDER ACA</v>
      </c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60"/>
    </row>
    <row r="29" spans="1:50" x14ac:dyDescent="0.35">
      <c r="A29" s="18"/>
    </row>
    <row r="30" spans="1:50" x14ac:dyDescent="0.35">
      <c r="A30" s="18"/>
    </row>
    <row r="31" spans="1:50" x14ac:dyDescent="0.35">
      <c r="A31" s="18"/>
    </row>
  </sheetData>
  <mergeCells count="45">
    <mergeCell ref="P15:S15"/>
    <mergeCell ref="U15:AF15"/>
    <mergeCell ref="Y16:Z17"/>
    <mergeCell ref="M16:X16"/>
    <mergeCell ref="M17:S17"/>
    <mergeCell ref="T17:X17"/>
    <mergeCell ref="AM10:AX10"/>
    <mergeCell ref="AA9:AL9"/>
    <mergeCell ref="AM11:AX11"/>
    <mergeCell ref="Y8:Z9"/>
    <mergeCell ref="M8:X8"/>
    <mergeCell ref="T9:X9"/>
    <mergeCell ref="M9:S9"/>
    <mergeCell ref="AK10:AL11"/>
    <mergeCell ref="Y11:AE11"/>
    <mergeCell ref="Y10:AJ10"/>
    <mergeCell ref="AF11:AJ11"/>
    <mergeCell ref="A1:AX1"/>
    <mergeCell ref="C2:N2"/>
    <mergeCell ref="O2:Z2"/>
    <mergeCell ref="AA2:AL2"/>
    <mergeCell ref="H6:S6"/>
    <mergeCell ref="U6:AF6"/>
    <mergeCell ref="T6:T7"/>
    <mergeCell ref="AM2:AX2"/>
    <mergeCell ref="H7:O7"/>
    <mergeCell ref="P7:S7"/>
    <mergeCell ref="U7:AF7"/>
    <mergeCell ref="A5:A11"/>
    <mergeCell ref="Y19:AE19"/>
    <mergeCell ref="AK18:AL19"/>
    <mergeCell ref="Y18:AJ18"/>
    <mergeCell ref="AF19:AJ19"/>
    <mergeCell ref="A2:A4"/>
    <mergeCell ref="AA8:AL8"/>
    <mergeCell ref="AA17:AL17"/>
    <mergeCell ref="A12:AX12"/>
    <mergeCell ref="AM18:AX18"/>
    <mergeCell ref="AM19:AX19"/>
    <mergeCell ref="A13:A19"/>
    <mergeCell ref="H14:S14"/>
    <mergeCell ref="AA16:AL16"/>
    <mergeCell ref="T14:T15"/>
    <mergeCell ref="U14:AF14"/>
    <mergeCell ref="H15:O15"/>
  </mergeCells>
  <conditionalFormatting sqref="H7">
    <cfRule type="expression" dxfId="11" priority="6">
      <formula>$P$7&gt;1559.99</formula>
    </cfRule>
  </conditionalFormatting>
  <conditionalFormatting sqref="H15">
    <cfRule type="expression" dxfId="10" priority="13">
      <formula>$P$15&gt;1559.99</formula>
    </cfRule>
  </conditionalFormatting>
  <conditionalFormatting sqref="M9">
    <cfRule type="expression" dxfId="9" priority="4">
      <formula>$T$9&gt;1559.99</formula>
    </cfRule>
  </conditionalFormatting>
  <conditionalFormatting sqref="M17">
    <cfRule type="expression" dxfId="8" priority="11">
      <formula>$T$17&gt;1559.99</formula>
    </cfRule>
  </conditionalFormatting>
  <conditionalFormatting sqref="P7">
    <cfRule type="expression" dxfId="7" priority="5">
      <formula>$P$7&gt;1559.99</formula>
    </cfRule>
  </conditionalFormatting>
  <conditionalFormatting sqref="P15">
    <cfRule type="expression" dxfId="6" priority="14">
      <formula>$P$15&gt;1559.99</formula>
    </cfRule>
  </conditionalFormatting>
  <conditionalFormatting sqref="T9">
    <cfRule type="expression" dxfId="5" priority="2">
      <formula>$T$9&gt;1559.99</formula>
    </cfRule>
  </conditionalFormatting>
  <conditionalFormatting sqref="T17">
    <cfRule type="expression" dxfId="4" priority="9">
      <formula>$T$17&gt;1559.99</formula>
    </cfRule>
  </conditionalFormatting>
  <conditionalFormatting sqref="Y11">
    <cfRule type="expression" dxfId="3" priority="3">
      <formula>$AF$11&gt;1559.99</formula>
    </cfRule>
  </conditionalFormatting>
  <conditionalFormatting sqref="Y19">
    <cfRule type="expression" dxfId="2" priority="8">
      <formula>$AF$19&gt;1559.99</formula>
    </cfRule>
  </conditionalFormatting>
  <conditionalFormatting sqref="AF11">
    <cfRule type="expression" dxfId="1" priority="1">
      <formula>$AF$11&gt;1559.99</formula>
    </cfRule>
  </conditionalFormatting>
  <conditionalFormatting sqref="AF19">
    <cfRule type="expression" dxfId="0" priority="7">
      <formula>$AF$19&gt;1559.99</formula>
    </cfRule>
  </conditionalFormatting>
  <printOptions horizontalCentered="1" verticalCentered="1"/>
  <pageMargins left="0.25" right="0.25" top="1.0425" bottom="0.75" header="0.3" footer="0.3"/>
  <pageSetup paperSize="5" scale="52" orientation="landscape" r:id="rId1"/>
  <headerFooter>
    <oddHeader xml:space="preserve">&amp;L&amp;G&amp;R&amp;"-,Bold"&amp;28 ACA Hours Worked Per Month Illustration  
</oddHeader>
    <oddFooter>&amp;L&amp;10Revised 03/2024</oddFooter>
  </headerFooter>
  <ignoredErrors>
    <ignoredError sqref="P7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Examples</vt:lpstr>
      <vt:lpstr>Examples!Print_Area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Raechel Stewart</dc:creator>
  <cp:lastModifiedBy>Brianne Jobke</cp:lastModifiedBy>
  <cp:lastPrinted>2024-03-29T21:52:09Z</cp:lastPrinted>
  <dcterms:created xsi:type="dcterms:W3CDTF">2015-12-16T16:38:39Z</dcterms:created>
  <dcterms:modified xsi:type="dcterms:W3CDTF">2024-03-29T22:09:21Z</dcterms:modified>
</cp:coreProperties>
</file>