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G:\FinAdm2\FINRPT21\1-Reporting Instructions\Reviewed Drafts\"/>
    </mc:Choice>
  </mc:AlternateContent>
  <xr:revisionPtr revIDLastSave="0" documentId="13_ncr:1_{53C2FBC1-EEFE-4F32-8743-595DE64212BD}" xr6:coauthVersionLast="45" xr6:coauthVersionMax="45" xr10:uidLastSave="{00000000-0000-0000-0000-000000000000}"/>
  <workbookProtection workbookAlgorithmName="SHA-512" workbookHashValue="OnKr3lXbS7++oEUtmrVz2R1SaBcHvz39eo420KZA1RGOTLMYfEMjJzq1i8mIbk1P12FMKQxw+4OcjUoOcbceHw==" workbookSaltValue="v+47N6JHdqUKCgibf8DKdA==" workbookSpinCount="100000" lockStructure="1"/>
  <bookViews>
    <workbookView xWindow="-110" yWindow="-110" windowWidth="19420" windowHeight="10420" tabRatio="934" xr2:uid="{00000000-000D-0000-FFFF-FFFF00000000}"/>
  </bookViews>
  <sheets>
    <sheet name="AR NonLoan Funds - Instructions" sheetId="1" r:id="rId1"/>
    <sheet name="UWMSN - Grant" sheetId="19" r:id="rId2"/>
    <sheet name="UWMSN - NonGrant" sheetId="3" r:id="rId3"/>
    <sheet name="UWMIL" sheetId="24" r:id="rId4"/>
    <sheet name="UWEAU" sheetId="26" r:id="rId5"/>
    <sheet name="UWGBY" sheetId="20" r:id="rId6"/>
    <sheet name="UWLAC" sheetId="30" r:id="rId7"/>
    <sheet name="UWOSH" sheetId="21" r:id="rId8"/>
    <sheet name="UWPKS" sheetId="25" r:id="rId9"/>
    <sheet name="UWPLT" sheetId="22" r:id="rId10"/>
    <sheet name="UWRVF" sheetId="23" r:id="rId11"/>
    <sheet name="UWSTP" sheetId="31" r:id="rId12"/>
    <sheet name="UWSTO" sheetId="27" r:id="rId13"/>
    <sheet name="UWSUP" sheetId="28" r:id="rId14"/>
    <sheet name="UWWTW" sheetId="29" r:id="rId15"/>
    <sheet name="UWSYS" sheetId="33" r:id="rId16"/>
  </sheets>
  <definedNames>
    <definedName name="_xlnm.Print_Area" localSheetId="12">UWSTO!$A$1:$K$85</definedName>
    <definedName name="_xlnm.Print_Titles" localSheetId="4">UWEAU!$A:$A</definedName>
    <definedName name="_xlnm.Print_Titles" localSheetId="5">UWGBY!$A:$A</definedName>
    <definedName name="_xlnm.Print_Titles" localSheetId="6">UWLAC!$A:$A</definedName>
    <definedName name="_xlnm.Print_Titles" localSheetId="3">UWMIL!$A:$A</definedName>
    <definedName name="_xlnm.Print_Titles" localSheetId="1">'UWMSN - Grant'!$A:$A</definedName>
    <definedName name="_xlnm.Print_Titles" localSheetId="2">'UWMSN - NonGrant'!$A:$A</definedName>
    <definedName name="_xlnm.Print_Titles" localSheetId="7">UWOSH!$A:$A</definedName>
    <definedName name="_xlnm.Print_Titles" localSheetId="8">UWPKS!$A:$A</definedName>
    <definedName name="_xlnm.Print_Titles" localSheetId="9">UWPLT!$A:$A</definedName>
    <definedName name="_xlnm.Print_Titles" localSheetId="10">UWRVF!$A:$A</definedName>
    <definedName name="_xlnm.Print_Titles" localSheetId="12">UWSTO!$A:$A</definedName>
    <definedName name="_xlnm.Print_Titles" localSheetId="11">UWSTP!$A:$A</definedName>
    <definedName name="_xlnm.Print_Titles" localSheetId="13">UWSUP!$A:$A</definedName>
    <definedName name="_xlnm.Print_Titles" localSheetId="15">UWSYS!$A:$A</definedName>
    <definedName name="_xlnm.Print_Titles" localSheetId="14">UWWTW!$A:$A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25" l="1"/>
  <c r="H56" i="26" l="1"/>
  <c r="G56" i="26"/>
  <c r="F56" i="26"/>
  <c r="E56" i="26"/>
  <c r="D56" i="26"/>
  <c r="C56" i="26"/>
  <c r="I56" i="24"/>
  <c r="H56" i="24"/>
  <c r="G56" i="24"/>
  <c r="F56" i="24"/>
  <c r="E56" i="24"/>
  <c r="D56" i="24"/>
  <c r="C56" i="24"/>
  <c r="F56" i="3"/>
  <c r="G56" i="3"/>
  <c r="H56" i="3"/>
  <c r="I56" i="3"/>
  <c r="J56" i="3"/>
  <c r="K56" i="3"/>
  <c r="L56" i="3"/>
  <c r="E56" i="3"/>
  <c r="D56" i="3"/>
  <c r="C56" i="3"/>
  <c r="D64" i="19"/>
  <c r="D63" i="19"/>
  <c r="D62" i="19"/>
  <c r="D61" i="19"/>
  <c r="D60" i="19"/>
  <c r="D59" i="19"/>
  <c r="D58" i="19"/>
  <c r="D55" i="19"/>
  <c r="D56" i="19" s="1"/>
  <c r="D44" i="19"/>
  <c r="D45" i="19" s="1"/>
  <c r="D27" i="19"/>
  <c r="D34" i="19" s="1"/>
  <c r="D33" i="19" s="1"/>
  <c r="D65" i="19" l="1"/>
  <c r="H34" i="26" l="1"/>
  <c r="G34" i="26"/>
  <c r="F34" i="26"/>
  <c r="E34" i="26"/>
  <c r="D34" i="26"/>
  <c r="C34" i="26"/>
  <c r="I34" i="24"/>
  <c r="H34" i="24"/>
  <c r="G34" i="24"/>
  <c r="F34" i="24"/>
  <c r="E34" i="24"/>
  <c r="D34" i="24"/>
  <c r="C34" i="24"/>
  <c r="J64" i="27" l="1"/>
  <c r="I64" i="27"/>
  <c r="H64" i="27"/>
  <c r="G64" i="27"/>
  <c r="F64" i="27"/>
  <c r="J63" i="27"/>
  <c r="I63" i="27"/>
  <c r="H63" i="27"/>
  <c r="G63" i="27"/>
  <c r="F63" i="27"/>
  <c r="J62" i="27"/>
  <c r="I62" i="27"/>
  <c r="H62" i="27"/>
  <c r="G62" i="27"/>
  <c r="F62" i="27"/>
  <c r="J61" i="27"/>
  <c r="I61" i="27"/>
  <c r="H61" i="27"/>
  <c r="G61" i="27"/>
  <c r="F61" i="27"/>
  <c r="J60" i="27"/>
  <c r="I60" i="27"/>
  <c r="H60" i="27"/>
  <c r="G60" i="27"/>
  <c r="F60" i="27"/>
  <c r="J59" i="27"/>
  <c r="I59" i="27"/>
  <c r="H59" i="27"/>
  <c r="G59" i="27"/>
  <c r="F59" i="27"/>
  <c r="J58" i="27"/>
  <c r="I58" i="27"/>
  <c r="H58" i="27"/>
  <c r="G58" i="27"/>
  <c r="F58" i="27"/>
  <c r="D64" i="33" l="1"/>
  <c r="D63" i="33"/>
  <c r="D62" i="33"/>
  <c r="D61" i="33"/>
  <c r="D60" i="33"/>
  <c r="D59" i="33"/>
  <c r="D58" i="33"/>
  <c r="D55" i="33"/>
  <c r="D44" i="33"/>
  <c r="D27" i="33"/>
  <c r="H64" i="24"/>
  <c r="H63" i="24"/>
  <c r="H62" i="24"/>
  <c r="H61" i="24"/>
  <c r="H60" i="24"/>
  <c r="H59" i="24"/>
  <c r="H58" i="24"/>
  <c r="H55" i="24"/>
  <c r="H44" i="24"/>
  <c r="H27" i="24"/>
  <c r="H33" i="24" s="1"/>
  <c r="J64" i="29"/>
  <c r="J63" i="29"/>
  <c r="J62" i="29"/>
  <c r="J61" i="29"/>
  <c r="J60" i="29"/>
  <c r="J59" i="29"/>
  <c r="J58" i="29"/>
  <c r="J55" i="29"/>
  <c r="J56" i="29" s="1"/>
  <c r="J44" i="29"/>
  <c r="J27" i="29"/>
  <c r="K54" i="29"/>
  <c r="K53" i="29"/>
  <c r="K52" i="29"/>
  <c r="K51" i="29"/>
  <c r="K50" i="29"/>
  <c r="K49" i="29"/>
  <c r="K48" i="29"/>
  <c r="K43" i="29"/>
  <c r="K42" i="29"/>
  <c r="K41" i="29"/>
  <c r="K40" i="29"/>
  <c r="K39" i="29"/>
  <c r="K38" i="29"/>
  <c r="K37" i="29"/>
  <c r="K31" i="29"/>
  <c r="K30" i="29"/>
  <c r="K26" i="29"/>
  <c r="K25" i="29"/>
  <c r="K24" i="29"/>
  <c r="K23" i="29"/>
  <c r="K22" i="29"/>
  <c r="K19" i="29"/>
  <c r="K17" i="29"/>
  <c r="K15" i="29"/>
  <c r="K13" i="29"/>
  <c r="F64" i="33"/>
  <c r="C64" i="33"/>
  <c r="B64" i="33"/>
  <c r="F63" i="33"/>
  <c r="C63" i="33"/>
  <c r="B63" i="33"/>
  <c r="F62" i="33"/>
  <c r="C62" i="33"/>
  <c r="B62" i="33"/>
  <c r="F61" i="33"/>
  <c r="C61" i="33"/>
  <c r="B61" i="33"/>
  <c r="F60" i="33"/>
  <c r="C60" i="33"/>
  <c r="B60" i="33"/>
  <c r="F59" i="33"/>
  <c r="C59" i="33"/>
  <c r="B59" i="33"/>
  <c r="F58" i="33"/>
  <c r="C58" i="33"/>
  <c r="B58" i="33"/>
  <c r="F55" i="33"/>
  <c r="C55" i="33"/>
  <c r="B55" i="33"/>
  <c r="B45" i="33"/>
  <c r="F27" i="33"/>
  <c r="F34" i="33" s="1"/>
  <c r="C27" i="33"/>
  <c r="C34" i="33" s="1"/>
  <c r="C32" i="33" s="1"/>
  <c r="B27" i="33"/>
  <c r="B34" i="33" s="1"/>
  <c r="B32" i="33" s="1"/>
  <c r="F32" i="33"/>
  <c r="H54" i="33"/>
  <c r="H53" i="33"/>
  <c r="H52" i="33"/>
  <c r="H51" i="33"/>
  <c r="H50" i="33"/>
  <c r="H49" i="33"/>
  <c r="H48" i="33"/>
  <c r="H43" i="33"/>
  <c r="H42" i="33"/>
  <c r="H41" i="33"/>
  <c r="H40" i="33"/>
  <c r="H39" i="33"/>
  <c r="H38" i="33"/>
  <c r="H37" i="33"/>
  <c r="H31" i="33"/>
  <c r="H30" i="33"/>
  <c r="H26" i="33"/>
  <c r="H25" i="33"/>
  <c r="H24" i="33"/>
  <c r="H23" i="33"/>
  <c r="H22" i="33"/>
  <c r="H19" i="33"/>
  <c r="H17" i="33"/>
  <c r="H15" i="33"/>
  <c r="H13" i="33"/>
  <c r="J34" i="29" l="1"/>
  <c r="J32" i="29" s="1"/>
  <c r="B65" i="33"/>
  <c r="B56" i="33"/>
  <c r="D65" i="33"/>
  <c r="D56" i="33"/>
  <c r="C65" i="33"/>
  <c r="C56" i="33"/>
  <c r="D32" i="33"/>
  <c r="D34" i="33"/>
  <c r="F65" i="33"/>
  <c r="F56" i="33"/>
  <c r="C45" i="33"/>
  <c r="J45" i="29"/>
  <c r="H45" i="24"/>
  <c r="H65" i="24"/>
  <c r="F45" i="33"/>
  <c r="D45" i="33"/>
  <c r="M15" i="3" l="1"/>
  <c r="E27" i="33" l="1"/>
  <c r="E34" i="33" s="1"/>
  <c r="G27" i="33"/>
  <c r="G34" i="33" s="1"/>
  <c r="E44" i="33"/>
  <c r="G44" i="33"/>
  <c r="H60" i="33"/>
  <c r="H61" i="33"/>
  <c r="H62" i="33"/>
  <c r="H63" i="33"/>
  <c r="H64" i="33"/>
  <c r="E55" i="33"/>
  <c r="E56" i="33" s="1"/>
  <c r="G55" i="33"/>
  <c r="G56" i="33" s="1"/>
  <c r="E58" i="33"/>
  <c r="G58" i="33"/>
  <c r="E59" i="33"/>
  <c r="G59" i="33"/>
  <c r="H59" i="33"/>
  <c r="E60" i="33"/>
  <c r="G60" i="33"/>
  <c r="E61" i="33"/>
  <c r="G61" i="33"/>
  <c r="E62" i="33"/>
  <c r="G62" i="33"/>
  <c r="E63" i="33"/>
  <c r="G63" i="33"/>
  <c r="E64" i="33"/>
  <c r="G64" i="33"/>
  <c r="E65" i="33"/>
  <c r="G65" i="33" l="1"/>
  <c r="G33" i="33"/>
  <c r="H33" i="33" s="1"/>
  <c r="G45" i="33"/>
  <c r="H44" i="33"/>
  <c r="H55" i="33"/>
  <c r="H65" i="33" s="1"/>
  <c r="E45" i="33"/>
  <c r="H58" i="33"/>
  <c r="H27" i="33"/>
  <c r="H34" i="33" s="1"/>
  <c r="H45" i="33" l="1"/>
  <c r="E32" i="33"/>
  <c r="H32" i="33" s="1"/>
  <c r="M13" i="31"/>
  <c r="M15" i="31"/>
  <c r="M17" i="31"/>
  <c r="M19" i="31"/>
  <c r="M22" i="31"/>
  <c r="M23" i="31"/>
  <c r="M24" i="31"/>
  <c r="M25" i="31"/>
  <c r="M26" i="31"/>
  <c r="C27" i="31"/>
  <c r="C34" i="31" s="1"/>
  <c r="D27" i="31"/>
  <c r="E27" i="31"/>
  <c r="E34" i="31" s="1"/>
  <c r="F27" i="31"/>
  <c r="H27" i="31"/>
  <c r="H34" i="31" s="1"/>
  <c r="H32" i="31" s="1"/>
  <c r="I27" i="31"/>
  <c r="G27" i="31"/>
  <c r="G34" i="31" s="1"/>
  <c r="J27" i="31"/>
  <c r="J34" i="31" s="1"/>
  <c r="K27" i="31"/>
  <c r="L27" i="31"/>
  <c r="M30" i="31"/>
  <c r="M31" i="31"/>
  <c r="C32" i="31"/>
  <c r="J33" i="31"/>
  <c r="M33" i="31" s="1"/>
  <c r="C58" i="31"/>
  <c r="M37" i="31"/>
  <c r="M38" i="31"/>
  <c r="M39" i="31"/>
  <c r="M40" i="31"/>
  <c r="M41" i="31"/>
  <c r="M42" i="31"/>
  <c r="M43" i="31"/>
  <c r="C44" i="31"/>
  <c r="D44" i="31"/>
  <c r="D65" i="31" s="1"/>
  <c r="E44" i="31"/>
  <c r="F44" i="31"/>
  <c r="H44" i="31"/>
  <c r="I44" i="31"/>
  <c r="K44" i="31"/>
  <c r="L44" i="31"/>
  <c r="M48" i="31"/>
  <c r="M49" i="31"/>
  <c r="M50" i="31"/>
  <c r="M60" i="31" s="1"/>
  <c r="M51" i="31"/>
  <c r="M52" i="31"/>
  <c r="M53" i="31"/>
  <c r="M54" i="31"/>
  <c r="M64" i="31" s="1"/>
  <c r="C55" i="31"/>
  <c r="C56" i="31" s="1"/>
  <c r="D55" i="31"/>
  <c r="D56" i="31" s="1"/>
  <c r="E55" i="31"/>
  <c r="E56" i="31" s="1"/>
  <c r="F55" i="31"/>
  <c r="H55" i="31"/>
  <c r="H56" i="31" s="1"/>
  <c r="I55" i="31"/>
  <c r="G55" i="31"/>
  <c r="J55" i="31"/>
  <c r="K55" i="31"/>
  <c r="K56" i="31" s="1"/>
  <c r="L55" i="31"/>
  <c r="L56" i="31" s="1"/>
  <c r="D58" i="31"/>
  <c r="E58" i="31"/>
  <c r="F58" i="31"/>
  <c r="H58" i="31"/>
  <c r="I58" i="31"/>
  <c r="G58" i="31"/>
  <c r="J58" i="31"/>
  <c r="K58" i="31"/>
  <c r="L58" i="31"/>
  <c r="C59" i="31"/>
  <c r="D59" i="31"/>
  <c r="E59" i="31"/>
  <c r="F59" i="31"/>
  <c r="H59" i="31"/>
  <c r="I59" i="31"/>
  <c r="G59" i="31"/>
  <c r="J59" i="31"/>
  <c r="K59" i="31"/>
  <c r="L59" i="31"/>
  <c r="C60" i="31"/>
  <c r="D60" i="31"/>
  <c r="E60" i="31"/>
  <c r="F60" i="31"/>
  <c r="H60" i="31"/>
  <c r="I60" i="31"/>
  <c r="G60" i="31"/>
  <c r="J60" i="31"/>
  <c r="K60" i="31"/>
  <c r="L60" i="31"/>
  <c r="C61" i="31"/>
  <c r="D61" i="31"/>
  <c r="E61" i="31"/>
  <c r="F61" i="31"/>
  <c r="H61" i="31"/>
  <c r="I61" i="31"/>
  <c r="G61" i="31"/>
  <c r="J61" i="31"/>
  <c r="K61" i="31"/>
  <c r="L61" i="31"/>
  <c r="C62" i="31"/>
  <c r="D62" i="31"/>
  <c r="E62" i="31"/>
  <c r="F62" i="31"/>
  <c r="H62" i="31"/>
  <c r="I62" i="31"/>
  <c r="G62" i="31"/>
  <c r="J62" i="31"/>
  <c r="K62" i="31"/>
  <c r="L62" i="31"/>
  <c r="C63" i="31"/>
  <c r="D63" i="31"/>
  <c r="E63" i="31"/>
  <c r="F63" i="31"/>
  <c r="H63" i="31"/>
  <c r="I63" i="31"/>
  <c r="G63" i="31"/>
  <c r="J63" i="31"/>
  <c r="K63" i="31"/>
  <c r="L63" i="31"/>
  <c r="C64" i="31"/>
  <c r="D64" i="31"/>
  <c r="E64" i="31"/>
  <c r="F64" i="31"/>
  <c r="H64" i="31"/>
  <c r="I64" i="31"/>
  <c r="G64" i="31"/>
  <c r="J64" i="31"/>
  <c r="K64" i="31"/>
  <c r="L64" i="31"/>
  <c r="C65" i="31"/>
  <c r="H65" i="31"/>
  <c r="L65" i="31"/>
  <c r="C84" i="31"/>
  <c r="I13" i="30"/>
  <c r="I15" i="30"/>
  <c r="I17" i="30"/>
  <c r="I19" i="30"/>
  <c r="I22" i="30"/>
  <c r="I23" i="30"/>
  <c r="I24" i="30"/>
  <c r="I25" i="30"/>
  <c r="I26" i="30"/>
  <c r="C27" i="30"/>
  <c r="D27" i="30"/>
  <c r="E27" i="30"/>
  <c r="E34" i="30" s="1"/>
  <c r="E32" i="30" s="1"/>
  <c r="F27" i="30"/>
  <c r="G27" i="30"/>
  <c r="H27" i="30"/>
  <c r="I30" i="30"/>
  <c r="I31" i="30"/>
  <c r="C34" i="30"/>
  <c r="C32" i="30" s="1"/>
  <c r="D34" i="30"/>
  <c r="D32" i="30" s="1"/>
  <c r="F34" i="30"/>
  <c r="F32" i="30" s="1"/>
  <c r="G34" i="30"/>
  <c r="G33" i="30" s="1"/>
  <c r="I33" i="30" s="1"/>
  <c r="H34" i="30"/>
  <c r="H32" i="30" s="1"/>
  <c r="I37" i="30"/>
  <c r="I38" i="30"/>
  <c r="I39" i="30"/>
  <c r="I40" i="30"/>
  <c r="I41" i="30"/>
  <c r="I42" i="30"/>
  <c r="I43" i="30"/>
  <c r="C44" i="30"/>
  <c r="C45" i="30" s="1"/>
  <c r="D44" i="30"/>
  <c r="D45" i="30" s="1"/>
  <c r="E44" i="30"/>
  <c r="F44" i="30"/>
  <c r="I44" i="30" s="1"/>
  <c r="G44" i="30"/>
  <c r="G45" i="30" s="1"/>
  <c r="H44" i="30"/>
  <c r="I48" i="30"/>
  <c r="I49" i="30"/>
  <c r="I59" i="30" s="1"/>
  <c r="I50" i="30"/>
  <c r="I51" i="30"/>
  <c r="I52" i="30"/>
  <c r="I53" i="30"/>
  <c r="I63" i="30" s="1"/>
  <c r="I54" i="30"/>
  <c r="C55" i="30"/>
  <c r="C56" i="30" s="1"/>
  <c r="D55" i="30"/>
  <c r="D56" i="30" s="1"/>
  <c r="E55" i="30"/>
  <c r="F55" i="30"/>
  <c r="F56" i="30" s="1"/>
  <c r="G55" i="30"/>
  <c r="G56" i="30" s="1"/>
  <c r="H55" i="30"/>
  <c r="H56" i="30" s="1"/>
  <c r="I55" i="30"/>
  <c r="I65" i="30" s="1"/>
  <c r="C58" i="30"/>
  <c r="D58" i="30"/>
  <c r="E58" i="30"/>
  <c r="F58" i="30"/>
  <c r="G58" i="30"/>
  <c r="H58" i="30"/>
  <c r="I58" i="30"/>
  <c r="C59" i="30"/>
  <c r="D59" i="30"/>
  <c r="E59" i="30"/>
  <c r="F59" i="30"/>
  <c r="G59" i="30"/>
  <c r="H59" i="30"/>
  <c r="C60" i="30"/>
  <c r="D60" i="30"/>
  <c r="E60" i="30"/>
  <c r="F60" i="30"/>
  <c r="G60" i="30"/>
  <c r="H60" i="30"/>
  <c r="I60" i="30"/>
  <c r="C61" i="30"/>
  <c r="D61" i="30"/>
  <c r="E61" i="30"/>
  <c r="F61" i="30"/>
  <c r="G61" i="30"/>
  <c r="H61" i="30"/>
  <c r="I61" i="30"/>
  <c r="C62" i="30"/>
  <c r="D62" i="30"/>
  <c r="E62" i="30"/>
  <c r="F62" i="30"/>
  <c r="G62" i="30"/>
  <c r="H62" i="30"/>
  <c r="I62" i="30"/>
  <c r="C63" i="30"/>
  <c r="D63" i="30"/>
  <c r="E63" i="30"/>
  <c r="F63" i="30"/>
  <c r="G63" i="30"/>
  <c r="H63" i="30"/>
  <c r="C64" i="30"/>
  <c r="D64" i="30"/>
  <c r="E64" i="30"/>
  <c r="F64" i="30"/>
  <c r="G64" i="30"/>
  <c r="H64" i="30"/>
  <c r="I64" i="30"/>
  <c r="C65" i="30"/>
  <c r="D65" i="30"/>
  <c r="F65" i="30"/>
  <c r="G65" i="30"/>
  <c r="H65" i="30"/>
  <c r="C85" i="30"/>
  <c r="C27" i="29"/>
  <c r="C34" i="29" s="1"/>
  <c r="D27" i="29"/>
  <c r="E27" i="29"/>
  <c r="E34" i="29" s="1"/>
  <c r="F27" i="29"/>
  <c r="F34" i="29" s="1"/>
  <c r="G27" i="29"/>
  <c r="G34" i="29" s="1"/>
  <c r="H27" i="29"/>
  <c r="I27" i="29"/>
  <c r="I34" i="29" s="1"/>
  <c r="I33" i="29" s="1"/>
  <c r="K33" i="29" s="1"/>
  <c r="F32" i="29"/>
  <c r="C44" i="29"/>
  <c r="D44" i="29"/>
  <c r="E44" i="29"/>
  <c r="E45" i="29" s="1"/>
  <c r="F44" i="29"/>
  <c r="G44" i="29"/>
  <c r="H44" i="29"/>
  <c r="J65" i="29" s="1"/>
  <c r="I44" i="29"/>
  <c r="D55" i="29"/>
  <c r="D56" i="29" s="1"/>
  <c r="K62" i="29"/>
  <c r="K63" i="29"/>
  <c r="C55" i="29"/>
  <c r="C56" i="29" s="1"/>
  <c r="F55" i="29"/>
  <c r="G55" i="29"/>
  <c r="H55" i="29"/>
  <c r="H56" i="29" s="1"/>
  <c r="I55" i="29"/>
  <c r="I56" i="29" s="1"/>
  <c r="C58" i="29"/>
  <c r="D58" i="29"/>
  <c r="E58" i="29"/>
  <c r="F58" i="29"/>
  <c r="G58" i="29"/>
  <c r="H58" i="29"/>
  <c r="I58" i="29"/>
  <c r="K58" i="29"/>
  <c r="C59" i="29"/>
  <c r="D59" i="29"/>
  <c r="E59" i="29"/>
  <c r="F59" i="29"/>
  <c r="G59" i="29"/>
  <c r="H59" i="29"/>
  <c r="I59" i="29"/>
  <c r="K59" i="29"/>
  <c r="C60" i="29"/>
  <c r="D60" i="29"/>
  <c r="E60" i="29"/>
  <c r="F60" i="29"/>
  <c r="G60" i="29"/>
  <c r="H60" i="29"/>
  <c r="I60" i="29"/>
  <c r="K60" i="29"/>
  <c r="C61" i="29"/>
  <c r="E61" i="29"/>
  <c r="F61" i="29"/>
  <c r="G61" i="29"/>
  <c r="H61" i="29"/>
  <c r="I61" i="29"/>
  <c r="C62" i="29"/>
  <c r="D62" i="29"/>
  <c r="F62" i="29"/>
  <c r="G62" i="29"/>
  <c r="H62" i="29"/>
  <c r="I62" i="29"/>
  <c r="C63" i="29"/>
  <c r="E63" i="29"/>
  <c r="F63" i="29"/>
  <c r="G63" i="29"/>
  <c r="H63" i="29"/>
  <c r="I63" i="29"/>
  <c r="C64" i="29"/>
  <c r="D64" i="29"/>
  <c r="E64" i="29"/>
  <c r="F64" i="29"/>
  <c r="G64" i="29"/>
  <c r="H64" i="29"/>
  <c r="I64" i="29"/>
  <c r="H65" i="29"/>
  <c r="C85" i="29"/>
  <c r="J13" i="28"/>
  <c r="J15" i="28"/>
  <c r="J17" i="28"/>
  <c r="J19" i="28"/>
  <c r="D27" i="28"/>
  <c r="D34" i="28" s="1"/>
  <c r="J23" i="28"/>
  <c r="J24" i="28"/>
  <c r="J25" i="28"/>
  <c r="J26" i="28"/>
  <c r="C27" i="28"/>
  <c r="C34" i="28" s="1"/>
  <c r="C32" i="28" s="1"/>
  <c r="E27" i="28"/>
  <c r="F27" i="28"/>
  <c r="F34" i="28" s="1"/>
  <c r="G27" i="28"/>
  <c r="G34" i="28" s="1"/>
  <c r="H27" i="28"/>
  <c r="H34" i="28" s="1"/>
  <c r="H32" i="28" s="1"/>
  <c r="I27" i="28"/>
  <c r="J30" i="28"/>
  <c r="J31" i="28"/>
  <c r="E32" i="28"/>
  <c r="E34" i="28"/>
  <c r="I34" i="28"/>
  <c r="I32" i="28" s="1"/>
  <c r="C44" i="28"/>
  <c r="J37" i="28"/>
  <c r="J38" i="28"/>
  <c r="J39" i="28"/>
  <c r="J40" i="28"/>
  <c r="J41" i="28"/>
  <c r="J42" i="28"/>
  <c r="J43" i="28"/>
  <c r="D44" i="28"/>
  <c r="E44" i="28"/>
  <c r="F44" i="28"/>
  <c r="G44" i="28"/>
  <c r="H44" i="28"/>
  <c r="I44" i="28"/>
  <c r="E45" i="28"/>
  <c r="I45" i="28"/>
  <c r="F58" i="28"/>
  <c r="G58" i="28"/>
  <c r="J49" i="28"/>
  <c r="J59" i="28" s="1"/>
  <c r="F59" i="28"/>
  <c r="G59" i="28"/>
  <c r="D55" i="28"/>
  <c r="F60" i="28"/>
  <c r="G60" i="28"/>
  <c r="H55" i="28"/>
  <c r="E55" i="28"/>
  <c r="E56" i="28" s="1"/>
  <c r="G61" i="28"/>
  <c r="J52" i="28"/>
  <c r="J62" i="28" s="1"/>
  <c r="F62" i="28"/>
  <c r="G62" i="28"/>
  <c r="D63" i="28"/>
  <c r="F63" i="28"/>
  <c r="G63" i="28"/>
  <c r="E64" i="28"/>
  <c r="F64" i="28"/>
  <c r="G64" i="28"/>
  <c r="I64" i="28"/>
  <c r="G55" i="28"/>
  <c r="D58" i="28"/>
  <c r="E58" i="28"/>
  <c r="H58" i="28"/>
  <c r="I58" i="28"/>
  <c r="D59" i="28"/>
  <c r="E59" i="28"/>
  <c r="H59" i="28"/>
  <c r="I59" i="28"/>
  <c r="E60" i="28"/>
  <c r="H60" i="28"/>
  <c r="I60" i="28"/>
  <c r="D61" i="28"/>
  <c r="H61" i="28"/>
  <c r="I61" i="28"/>
  <c r="D62" i="28"/>
  <c r="E62" i="28"/>
  <c r="H62" i="28"/>
  <c r="I62" i="28"/>
  <c r="E63" i="28"/>
  <c r="H63" i="28"/>
  <c r="I63" i="28"/>
  <c r="D64" i="28"/>
  <c r="H64" i="28"/>
  <c r="C85" i="28"/>
  <c r="K13" i="27"/>
  <c r="K15" i="27"/>
  <c r="K17" i="27"/>
  <c r="K19" i="27"/>
  <c r="K22" i="27"/>
  <c r="K23" i="27"/>
  <c r="K24" i="27"/>
  <c r="K25" i="27"/>
  <c r="K26" i="27"/>
  <c r="C27" i="27"/>
  <c r="D27" i="27"/>
  <c r="D34" i="27" s="1"/>
  <c r="D32" i="27" s="1"/>
  <c r="E27" i="27"/>
  <c r="E34" i="27" s="1"/>
  <c r="E32" i="27" s="1"/>
  <c r="F27" i="27"/>
  <c r="F34" i="27" s="1"/>
  <c r="F32" i="27" s="1"/>
  <c r="G27" i="27"/>
  <c r="H27" i="27"/>
  <c r="H34" i="27" s="1"/>
  <c r="H32" i="27" s="1"/>
  <c r="I27" i="27"/>
  <c r="I34" i="27" s="1"/>
  <c r="I33" i="27" s="1"/>
  <c r="K33" i="27" s="1"/>
  <c r="J27" i="27"/>
  <c r="J34" i="27" s="1"/>
  <c r="J32" i="27" s="1"/>
  <c r="K30" i="27"/>
  <c r="K31" i="27"/>
  <c r="C32" i="27"/>
  <c r="C34" i="27"/>
  <c r="G34" i="27"/>
  <c r="K37" i="27"/>
  <c r="K38" i="27"/>
  <c r="K39" i="27"/>
  <c r="E44" i="27"/>
  <c r="K40" i="27"/>
  <c r="K41" i="27"/>
  <c r="K42" i="27"/>
  <c r="K43" i="27"/>
  <c r="C44" i="27"/>
  <c r="D44" i="27"/>
  <c r="F44" i="27"/>
  <c r="G44" i="27"/>
  <c r="H44" i="27"/>
  <c r="I44" i="27"/>
  <c r="J44" i="27"/>
  <c r="C58" i="27"/>
  <c r="D58" i="27"/>
  <c r="E58" i="27"/>
  <c r="E59" i="27"/>
  <c r="C60" i="27"/>
  <c r="D60" i="27"/>
  <c r="D61" i="27"/>
  <c r="C62" i="27"/>
  <c r="D62" i="27"/>
  <c r="E62" i="27"/>
  <c r="C64" i="27"/>
  <c r="D64" i="27"/>
  <c r="E64" i="27"/>
  <c r="H55" i="27"/>
  <c r="C59" i="27"/>
  <c r="D59" i="27"/>
  <c r="C61" i="27"/>
  <c r="E61" i="27"/>
  <c r="C63" i="27"/>
  <c r="D63" i="27"/>
  <c r="E63" i="27"/>
  <c r="C84" i="27"/>
  <c r="I13" i="26"/>
  <c r="I15" i="26"/>
  <c r="I34" i="26" s="1"/>
  <c r="I17" i="26"/>
  <c r="I19" i="26"/>
  <c r="I22" i="26"/>
  <c r="I23" i="26"/>
  <c r="I24" i="26"/>
  <c r="I25" i="26"/>
  <c r="I26" i="26"/>
  <c r="C27" i="26"/>
  <c r="D27" i="26"/>
  <c r="E27" i="26"/>
  <c r="E45" i="26" s="1"/>
  <c r="F27" i="26"/>
  <c r="G27" i="26"/>
  <c r="H27" i="26"/>
  <c r="I30" i="26"/>
  <c r="I31" i="26"/>
  <c r="D32" i="26"/>
  <c r="H32" i="26"/>
  <c r="I37" i="26"/>
  <c r="I38" i="26"/>
  <c r="I59" i="26" s="1"/>
  <c r="I39" i="26"/>
  <c r="I40" i="26"/>
  <c r="I41" i="26"/>
  <c r="I42" i="26"/>
  <c r="I43" i="26"/>
  <c r="C44" i="26"/>
  <c r="D44" i="26"/>
  <c r="D45" i="26" s="1"/>
  <c r="F44" i="26"/>
  <c r="H44" i="26"/>
  <c r="H65" i="26" s="1"/>
  <c r="I48" i="26"/>
  <c r="I49" i="26"/>
  <c r="I50" i="26"/>
  <c r="I51" i="26"/>
  <c r="I61" i="26" s="1"/>
  <c r="I52" i="26"/>
  <c r="I53" i="26"/>
  <c r="I54" i="26"/>
  <c r="C55" i="26"/>
  <c r="D55" i="26"/>
  <c r="E55" i="26"/>
  <c r="E65" i="26" s="1"/>
  <c r="F55" i="26"/>
  <c r="F65" i="26" s="1"/>
  <c r="G55" i="26"/>
  <c r="H55" i="26"/>
  <c r="C58" i="26"/>
  <c r="D58" i="26"/>
  <c r="F58" i="26"/>
  <c r="H58" i="26"/>
  <c r="C59" i="26"/>
  <c r="D59" i="26"/>
  <c r="F59" i="26"/>
  <c r="H59" i="26"/>
  <c r="C60" i="26"/>
  <c r="D60" i="26"/>
  <c r="F60" i="26"/>
  <c r="C61" i="26"/>
  <c r="D61" i="26"/>
  <c r="F61" i="26"/>
  <c r="H61" i="26"/>
  <c r="C62" i="26"/>
  <c r="D62" i="26"/>
  <c r="F62" i="26"/>
  <c r="H62" i="26"/>
  <c r="C63" i="26"/>
  <c r="D63" i="26"/>
  <c r="F63" i="26"/>
  <c r="C64" i="26"/>
  <c r="D64" i="26"/>
  <c r="F64" i="26"/>
  <c r="H64" i="26"/>
  <c r="D65" i="26"/>
  <c r="G65" i="26"/>
  <c r="C85" i="26"/>
  <c r="K13" i="25"/>
  <c r="K15" i="25"/>
  <c r="K17" i="25"/>
  <c r="K19" i="25"/>
  <c r="K22" i="25"/>
  <c r="K23" i="25"/>
  <c r="K24" i="25"/>
  <c r="K25" i="25"/>
  <c r="K26" i="25"/>
  <c r="C27" i="25"/>
  <c r="C34" i="25" s="1"/>
  <c r="D27" i="25"/>
  <c r="D34" i="25" s="1"/>
  <c r="E27" i="25"/>
  <c r="F27" i="25"/>
  <c r="G27" i="25"/>
  <c r="G34" i="25" s="1"/>
  <c r="H27" i="25"/>
  <c r="H34" i="25" s="1"/>
  <c r="I27" i="25"/>
  <c r="J27" i="25"/>
  <c r="K29" i="25"/>
  <c r="K30" i="25"/>
  <c r="K31" i="25"/>
  <c r="E34" i="25"/>
  <c r="E32" i="25" s="1"/>
  <c r="F34" i="25"/>
  <c r="I34" i="25"/>
  <c r="I33" i="25" s="1"/>
  <c r="J34" i="25"/>
  <c r="K36" i="25"/>
  <c r="K37" i="25"/>
  <c r="K38" i="25"/>
  <c r="K42" i="25" s="1"/>
  <c r="K39" i="25"/>
  <c r="K40" i="25"/>
  <c r="K41" i="25"/>
  <c r="K43" i="25"/>
  <c r="C44" i="25"/>
  <c r="D44" i="25"/>
  <c r="E44" i="25"/>
  <c r="F44" i="25"/>
  <c r="G44" i="25"/>
  <c r="H44" i="25"/>
  <c r="I44" i="25"/>
  <c r="J44" i="25"/>
  <c r="K48" i="25"/>
  <c r="K49" i="25"/>
  <c r="K50" i="25"/>
  <c r="K51" i="25"/>
  <c r="K52" i="25"/>
  <c r="K53" i="25"/>
  <c r="K63" i="25" s="1"/>
  <c r="K54" i="25"/>
  <c r="C55" i="25"/>
  <c r="C56" i="25" s="1"/>
  <c r="D55" i="25"/>
  <c r="D56" i="25" s="1"/>
  <c r="E55" i="25"/>
  <c r="E56" i="25" s="1"/>
  <c r="F55" i="25"/>
  <c r="F56" i="25" s="1"/>
  <c r="G55" i="25"/>
  <c r="G56" i="25" s="1"/>
  <c r="H55" i="25"/>
  <c r="H56" i="25" s="1"/>
  <c r="I55" i="25"/>
  <c r="I56" i="25" s="1"/>
  <c r="J55" i="25"/>
  <c r="J56" i="25" s="1"/>
  <c r="C58" i="25"/>
  <c r="D58" i="25"/>
  <c r="E58" i="25"/>
  <c r="F58" i="25"/>
  <c r="G58" i="25"/>
  <c r="H58" i="25"/>
  <c r="I58" i="25"/>
  <c r="J58" i="25"/>
  <c r="K58" i="25"/>
  <c r="C59" i="25"/>
  <c r="D59" i="25"/>
  <c r="E59" i="25"/>
  <c r="F59" i="25"/>
  <c r="G59" i="25"/>
  <c r="H59" i="25"/>
  <c r="I59" i="25"/>
  <c r="J59" i="25"/>
  <c r="C60" i="25"/>
  <c r="D60" i="25"/>
  <c r="E60" i="25"/>
  <c r="F60" i="25"/>
  <c r="G60" i="25"/>
  <c r="H60" i="25"/>
  <c r="I60" i="25"/>
  <c r="J60" i="25"/>
  <c r="K60" i="25"/>
  <c r="C61" i="25"/>
  <c r="D61" i="25"/>
  <c r="E61" i="25"/>
  <c r="F61" i="25"/>
  <c r="G61" i="25"/>
  <c r="H61" i="25"/>
  <c r="I61" i="25"/>
  <c r="J61" i="25"/>
  <c r="K61" i="25"/>
  <c r="C62" i="25"/>
  <c r="D62" i="25"/>
  <c r="E62" i="25"/>
  <c r="F62" i="25"/>
  <c r="G62" i="25"/>
  <c r="H62" i="25"/>
  <c r="I62" i="25"/>
  <c r="J62" i="25"/>
  <c r="K62" i="25"/>
  <c r="C63" i="25"/>
  <c r="D63" i="25"/>
  <c r="E63" i="25"/>
  <c r="F63" i="25"/>
  <c r="G63" i="25"/>
  <c r="H63" i="25"/>
  <c r="I63" i="25"/>
  <c r="J63" i="25"/>
  <c r="C64" i="25"/>
  <c r="D64" i="25"/>
  <c r="E64" i="25"/>
  <c r="F64" i="25"/>
  <c r="G64" i="25"/>
  <c r="H64" i="25"/>
  <c r="I64" i="25"/>
  <c r="J64" i="25"/>
  <c r="K64" i="25"/>
  <c r="C65" i="25"/>
  <c r="D65" i="25"/>
  <c r="F65" i="25"/>
  <c r="G65" i="25"/>
  <c r="H65" i="25"/>
  <c r="J65" i="25"/>
  <c r="C85" i="25"/>
  <c r="J13" i="24"/>
  <c r="J15" i="24"/>
  <c r="J34" i="24" s="1"/>
  <c r="J17" i="24"/>
  <c r="J19" i="24"/>
  <c r="J22" i="24"/>
  <c r="J23" i="24"/>
  <c r="J24" i="24"/>
  <c r="J25" i="24"/>
  <c r="J26" i="24"/>
  <c r="C27" i="24"/>
  <c r="C32" i="24" s="1"/>
  <c r="D27" i="24"/>
  <c r="D32" i="24" s="1"/>
  <c r="E27" i="24"/>
  <c r="F27" i="24"/>
  <c r="F32" i="24" s="1"/>
  <c r="G27" i="24"/>
  <c r="G32" i="24" s="1"/>
  <c r="I27" i="24"/>
  <c r="I33" i="24" s="1"/>
  <c r="J33" i="24" s="1"/>
  <c r="J30" i="24"/>
  <c r="J31" i="24"/>
  <c r="E32" i="24"/>
  <c r="J37" i="24"/>
  <c r="J38" i="24"/>
  <c r="E44" i="24"/>
  <c r="J39" i="24"/>
  <c r="J40" i="24"/>
  <c r="J41" i="24"/>
  <c r="J42" i="24"/>
  <c r="J43" i="24"/>
  <c r="C44" i="24"/>
  <c r="D44" i="24"/>
  <c r="F44" i="24"/>
  <c r="G44" i="24"/>
  <c r="I44" i="24"/>
  <c r="I65" i="24" s="1"/>
  <c r="J48" i="24"/>
  <c r="E59" i="24"/>
  <c r="G59" i="24"/>
  <c r="C60" i="24"/>
  <c r="E60" i="24"/>
  <c r="G60" i="24"/>
  <c r="E61" i="24"/>
  <c r="G61" i="24"/>
  <c r="C62" i="24"/>
  <c r="E62" i="24"/>
  <c r="G62" i="24"/>
  <c r="J53" i="24"/>
  <c r="J63" i="24" s="1"/>
  <c r="E63" i="24"/>
  <c r="G63" i="24"/>
  <c r="D64" i="24"/>
  <c r="E64" i="24"/>
  <c r="G64" i="24"/>
  <c r="F55" i="24"/>
  <c r="I55" i="24"/>
  <c r="C58" i="24"/>
  <c r="F58" i="24"/>
  <c r="I58" i="24"/>
  <c r="C59" i="24"/>
  <c r="D59" i="24"/>
  <c r="F59" i="24"/>
  <c r="I59" i="24"/>
  <c r="F60" i="24"/>
  <c r="I60" i="24"/>
  <c r="C61" i="24"/>
  <c r="D61" i="24"/>
  <c r="F61" i="24"/>
  <c r="I61" i="24"/>
  <c r="D62" i="24"/>
  <c r="F62" i="24"/>
  <c r="I62" i="24"/>
  <c r="C63" i="24"/>
  <c r="F63" i="24"/>
  <c r="I63" i="24"/>
  <c r="C64" i="24"/>
  <c r="F64" i="24"/>
  <c r="I64" i="24"/>
  <c r="F65" i="24"/>
  <c r="C85" i="24"/>
  <c r="K13" i="23"/>
  <c r="K15" i="23"/>
  <c r="K17" i="23"/>
  <c r="K19" i="23"/>
  <c r="K22" i="23"/>
  <c r="K23" i="23"/>
  <c r="K24" i="23"/>
  <c r="K25" i="23"/>
  <c r="K26" i="23"/>
  <c r="C27" i="23"/>
  <c r="C34" i="23" s="1"/>
  <c r="C32" i="23" s="1"/>
  <c r="D27" i="23"/>
  <c r="E27" i="23"/>
  <c r="E34" i="23" s="1"/>
  <c r="F27" i="23"/>
  <c r="G27" i="23"/>
  <c r="G34" i="23" s="1"/>
  <c r="G32" i="23" s="1"/>
  <c r="H27" i="23"/>
  <c r="I27" i="23"/>
  <c r="I34" i="23" s="1"/>
  <c r="J27" i="23"/>
  <c r="K30" i="23"/>
  <c r="K31" i="23"/>
  <c r="D34" i="23"/>
  <c r="D32" i="23" s="1"/>
  <c r="F34" i="23"/>
  <c r="F32" i="23" s="1"/>
  <c r="H34" i="23"/>
  <c r="H32" i="23" s="1"/>
  <c r="J34" i="23"/>
  <c r="J32" i="23" s="1"/>
  <c r="K36" i="23"/>
  <c r="K37" i="23"/>
  <c r="K38" i="23"/>
  <c r="K39" i="23"/>
  <c r="K40" i="23"/>
  <c r="K41" i="23"/>
  <c r="K42" i="23"/>
  <c r="K43" i="23"/>
  <c r="C44" i="23"/>
  <c r="D44" i="23"/>
  <c r="E44" i="23"/>
  <c r="F44" i="23"/>
  <c r="G44" i="23"/>
  <c r="H44" i="23"/>
  <c r="I44" i="23"/>
  <c r="J44" i="23"/>
  <c r="K48" i="23"/>
  <c r="K49" i="23"/>
  <c r="K50" i="23"/>
  <c r="K60" i="23" s="1"/>
  <c r="K51" i="23"/>
  <c r="K52" i="23"/>
  <c r="K62" i="23" s="1"/>
  <c r="K53" i="23"/>
  <c r="K63" i="23" s="1"/>
  <c r="K54" i="23"/>
  <c r="K64" i="23" s="1"/>
  <c r="D55" i="23"/>
  <c r="D56" i="23" s="1"/>
  <c r="E55" i="23"/>
  <c r="E56" i="23" s="1"/>
  <c r="F55" i="23"/>
  <c r="G55" i="23"/>
  <c r="G56" i="23" s="1"/>
  <c r="H55" i="23"/>
  <c r="H56" i="23" s="1"/>
  <c r="I55" i="23"/>
  <c r="I56" i="23" s="1"/>
  <c r="J55" i="23"/>
  <c r="C58" i="23"/>
  <c r="D58" i="23"/>
  <c r="E58" i="23"/>
  <c r="F58" i="23"/>
  <c r="G58" i="23"/>
  <c r="H58" i="23"/>
  <c r="I58" i="23"/>
  <c r="J58" i="23"/>
  <c r="K58" i="23"/>
  <c r="C59" i="23"/>
  <c r="D59" i="23"/>
  <c r="E59" i="23"/>
  <c r="F59" i="23"/>
  <c r="G59" i="23"/>
  <c r="H59" i="23"/>
  <c r="I59" i="23"/>
  <c r="J59" i="23"/>
  <c r="K59" i="23"/>
  <c r="C60" i="23"/>
  <c r="D60" i="23"/>
  <c r="E60" i="23"/>
  <c r="F60" i="23"/>
  <c r="G60" i="23"/>
  <c r="H60" i="23"/>
  <c r="I60" i="23"/>
  <c r="J60" i="23"/>
  <c r="D61" i="23"/>
  <c r="E61" i="23"/>
  <c r="F61" i="23"/>
  <c r="G61" i="23"/>
  <c r="H61" i="23"/>
  <c r="I61" i="23"/>
  <c r="J61" i="23"/>
  <c r="D62" i="23"/>
  <c r="E62" i="23"/>
  <c r="F62" i="23"/>
  <c r="G62" i="23"/>
  <c r="H62" i="23"/>
  <c r="I62" i="23"/>
  <c r="J62" i="23"/>
  <c r="C63" i="23"/>
  <c r="D63" i="23"/>
  <c r="E63" i="23"/>
  <c r="F63" i="23"/>
  <c r="G63" i="23"/>
  <c r="H63" i="23"/>
  <c r="I63" i="23"/>
  <c r="J63" i="23"/>
  <c r="C64" i="23"/>
  <c r="D64" i="23"/>
  <c r="E64" i="23"/>
  <c r="F64" i="23"/>
  <c r="G64" i="23"/>
  <c r="H64" i="23"/>
  <c r="I64" i="23"/>
  <c r="J64" i="23"/>
  <c r="E65" i="23"/>
  <c r="I65" i="23"/>
  <c r="C85" i="23"/>
  <c r="I13" i="22"/>
  <c r="I15" i="22"/>
  <c r="I17" i="22"/>
  <c r="I19" i="22"/>
  <c r="I22" i="22"/>
  <c r="I23" i="22"/>
  <c r="I24" i="22"/>
  <c r="I25" i="22"/>
  <c r="I26" i="22"/>
  <c r="C27" i="22"/>
  <c r="D27" i="22"/>
  <c r="D34" i="22" s="1"/>
  <c r="D32" i="22" s="1"/>
  <c r="E27" i="22"/>
  <c r="G27" i="22"/>
  <c r="H27" i="22"/>
  <c r="I30" i="22"/>
  <c r="I31" i="22"/>
  <c r="D44" i="22"/>
  <c r="I37" i="22"/>
  <c r="I38" i="22"/>
  <c r="I39" i="22"/>
  <c r="I40" i="22"/>
  <c r="I41" i="22"/>
  <c r="I42" i="22"/>
  <c r="I43" i="22"/>
  <c r="C44" i="22"/>
  <c r="E44" i="22"/>
  <c r="F44" i="22"/>
  <c r="G44" i="22"/>
  <c r="H44" i="22"/>
  <c r="I48" i="22"/>
  <c r="I58" i="22" s="1"/>
  <c r="I49" i="22"/>
  <c r="I50" i="22"/>
  <c r="I60" i="22" s="1"/>
  <c r="I51" i="22"/>
  <c r="I52" i="22"/>
  <c r="I62" i="22" s="1"/>
  <c r="I53" i="22"/>
  <c r="I54" i="22"/>
  <c r="D55" i="22"/>
  <c r="D56" i="22" s="1"/>
  <c r="E55" i="22"/>
  <c r="F55" i="22"/>
  <c r="F56" i="22" s="1"/>
  <c r="G55" i="22"/>
  <c r="G56" i="22" s="1"/>
  <c r="H55" i="22"/>
  <c r="H56" i="22" s="1"/>
  <c r="C58" i="22"/>
  <c r="D58" i="22"/>
  <c r="E58" i="22"/>
  <c r="F58" i="22"/>
  <c r="G58" i="22"/>
  <c r="H58" i="22"/>
  <c r="C59" i="22"/>
  <c r="E59" i="22"/>
  <c r="G59" i="22"/>
  <c r="H59" i="22"/>
  <c r="I59" i="22"/>
  <c r="C60" i="22"/>
  <c r="D60" i="22"/>
  <c r="E60" i="22"/>
  <c r="F60" i="22"/>
  <c r="G60" i="22"/>
  <c r="H60" i="22"/>
  <c r="C61" i="22"/>
  <c r="D61" i="22"/>
  <c r="E61" i="22"/>
  <c r="F61" i="22"/>
  <c r="G61" i="22"/>
  <c r="H61" i="22"/>
  <c r="I61" i="22"/>
  <c r="C62" i="22"/>
  <c r="D62" i="22"/>
  <c r="E62" i="22"/>
  <c r="F62" i="22"/>
  <c r="G62" i="22"/>
  <c r="H62" i="22"/>
  <c r="C63" i="22"/>
  <c r="D63" i="22"/>
  <c r="E63" i="22"/>
  <c r="F63" i="22"/>
  <c r="G63" i="22"/>
  <c r="H63" i="22"/>
  <c r="I63" i="22"/>
  <c r="D64" i="22"/>
  <c r="E64" i="22"/>
  <c r="F64" i="22"/>
  <c r="G64" i="22"/>
  <c r="H64" i="22"/>
  <c r="G65" i="22"/>
  <c r="C85" i="22"/>
  <c r="L13" i="21"/>
  <c r="L15" i="21"/>
  <c r="L17" i="21"/>
  <c r="L19" i="21"/>
  <c r="L22" i="21"/>
  <c r="L23" i="21"/>
  <c r="L24" i="21"/>
  <c r="L25" i="21"/>
  <c r="L26" i="21"/>
  <c r="C27" i="21"/>
  <c r="D27" i="21"/>
  <c r="E27" i="21"/>
  <c r="F27" i="21"/>
  <c r="F34" i="21" s="1"/>
  <c r="G27" i="21"/>
  <c r="H27" i="21"/>
  <c r="I27" i="21"/>
  <c r="I34" i="21" s="1"/>
  <c r="J27" i="21"/>
  <c r="K27" i="21"/>
  <c r="L30" i="21"/>
  <c r="L31" i="21"/>
  <c r="F32" i="21"/>
  <c r="L37" i="21"/>
  <c r="L38" i="21"/>
  <c r="L39" i="21"/>
  <c r="L40" i="21"/>
  <c r="L41" i="21"/>
  <c r="L42" i="21"/>
  <c r="L43" i="21"/>
  <c r="C44" i="21"/>
  <c r="D44" i="21"/>
  <c r="E44" i="21"/>
  <c r="F44" i="21"/>
  <c r="G44" i="21"/>
  <c r="H44" i="21"/>
  <c r="I44" i="21"/>
  <c r="J44" i="21"/>
  <c r="K44" i="21"/>
  <c r="L48" i="21"/>
  <c r="L49" i="21"/>
  <c r="L50" i="21"/>
  <c r="L51" i="21"/>
  <c r="L61" i="21" s="1"/>
  <c r="L52" i="21"/>
  <c r="L53" i="21"/>
  <c r="L63" i="21" s="1"/>
  <c r="L54" i="21"/>
  <c r="C55" i="21"/>
  <c r="D55" i="21"/>
  <c r="D56" i="21" s="1"/>
  <c r="E55" i="21"/>
  <c r="F55" i="21"/>
  <c r="F56" i="21" s="1"/>
  <c r="G55" i="21"/>
  <c r="H55" i="21"/>
  <c r="H56" i="21" s="1"/>
  <c r="I55" i="21"/>
  <c r="J55" i="21"/>
  <c r="K55" i="21"/>
  <c r="K56" i="21" s="1"/>
  <c r="C58" i="21"/>
  <c r="D58" i="21"/>
  <c r="E58" i="21"/>
  <c r="F58" i="21"/>
  <c r="G58" i="21"/>
  <c r="H58" i="21"/>
  <c r="I58" i="21"/>
  <c r="J58" i="21"/>
  <c r="K58" i="21"/>
  <c r="C59" i="21"/>
  <c r="D59" i="21"/>
  <c r="E59" i="21"/>
  <c r="F59" i="21"/>
  <c r="G59" i="21"/>
  <c r="H59" i="21"/>
  <c r="I59" i="21"/>
  <c r="J59" i="21"/>
  <c r="K59" i="21"/>
  <c r="C60" i="21"/>
  <c r="D60" i="21"/>
  <c r="E60" i="21"/>
  <c r="F60" i="21"/>
  <c r="G60" i="21"/>
  <c r="H60" i="21"/>
  <c r="I60" i="21"/>
  <c r="J60" i="21"/>
  <c r="K60" i="21"/>
  <c r="C61" i="21"/>
  <c r="D61" i="21"/>
  <c r="E61" i="21"/>
  <c r="F61" i="21"/>
  <c r="G61" i="21"/>
  <c r="H61" i="21"/>
  <c r="I61" i="21"/>
  <c r="J61" i="21"/>
  <c r="K61" i="21"/>
  <c r="C62" i="21"/>
  <c r="D62" i="21"/>
  <c r="E62" i="21"/>
  <c r="F62" i="21"/>
  <c r="G62" i="21"/>
  <c r="H62" i="21"/>
  <c r="I62" i="21"/>
  <c r="J62" i="21"/>
  <c r="K62" i="21"/>
  <c r="C63" i="21"/>
  <c r="D63" i="21"/>
  <c r="E63" i="21"/>
  <c r="F63" i="21"/>
  <c r="G63" i="21"/>
  <c r="H63" i="21"/>
  <c r="I63" i="21"/>
  <c r="J63" i="21"/>
  <c r="K63" i="21"/>
  <c r="C64" i="21"/>
  <c r="D64" i="21"/>
  <c r="E64" i="21"/>
  <c r="F64" i="21"/>
  <c r="G64" i="21"/>
  <c r="H64" i="21"/>
  <c r="I64" i="21"/>
  <c r="J64" i="21"/>
  <c r="K64" i="21"/>
  <c r="H65" i="21"/>
  <c r="K65" i="21"/>
  <c r="C85" i="21"/>
  <c r="J13" i="20"/>
  <c r="J15" i="20"/>
  <c r="J17" i="20"/>
  <c r="J19" i="20"/>
  <c r="H27" i="20"/>
  <c r="J22" i="20"/>
  <c r="J23" i="20"/>
  <c r="J24" i="20"/>
  <c r="J25" i="20"/>
  <c r="J26" i="20"/>
  <c r="C27" i="20"/>
  <c r="C34" i="20" s="1"/>
  <c r="D27" i="20"/>
  <c r="D34" i="20" s="1"/>
  <c r="E27" i="20"/>
  <c r="E34" i="20" s="1"/>
  <c r="F27" i="20"/>
  <c r="F34" i="20" s="1"/>
  <c r="G27" i="20"/>
  <c r="G34" i="20" s="1"/>
  <c r="I27" i="20"/>
  <c r="I34" i="20" s="1"/>
  <c r="J30" i="20"/>
  <c r="J31" i="20"/>
  <c r="J37" i="20"/>
  <c r="J38" i="20"/>
  <c r="J39" i="20"/>
  <c r="J40" i="20"/>
  <c r="J41" i="20"/>
  <c r="J42" i="20"/>
  <c r="J43" i="20"/>
  <c r="C44" i="20"/>
  <c r="D44" i="20"/>
  <c r="E44" i="20"/>
  <c r="F44" i="20"/>
  <c r="G44" i="20"/>
  <c r="H44" i="20"/>
  <c r="I44" i="20"/>
  <c r="J48" i="20"/>
  <c r="J49" i="20"/>
  <c r="J50" i="20"/>
  <c r="J51" i="20"/>
  <c r="J52" i="20"/>
  <c r="J53" i="20"/>
  <c r="J54" i="20"/>
  <c r="C55" i="20"/>
  <c r="D55" i="20"/>
  <c r="D56" i="20" s="1"/>
  <c r="E55" i="20"/>
  <c r="E56" i="20" s="1"/>
  <c r="F55" i="20"/>
  <c r="F56" i="20" s="1"/>
  <c r="G55" i="20"/>
  <c r="H55" i="20"/>
  <c r="H56" i="20" s="1"/>
  <c r="I55" i="20"/>
  <c r="I56" i="20" s="1"/>
  <c r="C58" i="20"/>
  <c r="E58" i="20"/>
  <c r="F58" i="20"/>
  <c r="G58" i="20"/>
  <c r="H58" i="20"/>
  <c r="C59" i="20"/>
  <c r="D59" i="20"/>
  <c r="E59" i="20"/>
  <c r="F59" i="20"/>
  <c r="G59" i="20"/>
  <c r="H59" i="20"/>
  <c r="I59" i="20"/>
  <c r="C60" i="20"/>
  <c r="D60" i="20"/>
  <c r="F60" i="20"/>
  <c r="G60" i="20"/>
  <c r="H60" i="20"/>
  <c r="I60" i="20"/>
  <c r="C61" i="20"/>
  <c r="D61" i="20"/>
  <c r="E61" i="20"/>
  <c r="F61" i="20"/>
  <c r="G61" i="20"/>
  <c r="H61" i="20"/>
  <c r="I61" i="20"/>
  <c r="J61" i="20"/>
  <c r="C62" i="20"/>
  <c r="D62" i="20"/>
  <c r="F62" i="20"/>
  <c r="G62" i="20"/>
  <c r="H62" i="20"/>
  <c r="I62" i="20"/>
  <c r="C63" i="20"/>
  <c r="D63" i="20"/>
  <c r="F63" i="20"/>
  <c r="G63" i="20"/>
  <c r="H63" i="20"/>
  <c r="I63" i="20"/>
  <c r="C64" i="20"/>
  <c r="D64" i="20"/>
  <c r="F64" i="20"/>
  <c r="G64" i="20"/>
  <c r="H64" i="20"/>
  <c r="I64" i="20"/>
  <c r="C86" i="20"/>
  <c r="G65" i="20" l="1"/>
  <c r="G56" i="20"/>
  <c r="C65" i="20"/>
  <c r="C56" i="20"/>
  <c r="J59" i="20"/>
  <c r="J34" i="20"/>
  <c r="H34" i="20"/>
  <c r="H33" i="20" s="1"/>
  <c r="J33" i="20" s="1"/>
  <c r="I65" i="21"/>
  <c r="I56" i="21"/>
  <c r="E65" i="21"/>
  <c r="E56" i="21"/>
  <c r="H34" i="21"/>
  <c r="H32" i="21" s="1"/>
  <c r="D34" i="21"/>
  <c r="D32" i="21" s="1"/>
  <c r="D65" i="21"/>
  <c r="L62" i="21"/>
  <c r="L58" i="21"/>
  <c r="K32" i="21"/>
  <c r="K34" i="21"/>
  <c r="G34" i="21"/>
  <c r="G32" i="21" s="1"/>
  <c r="C32" i="21"/>
  <c r="C34" i="21"/>
  <c r="G65" i="21"/>
  <c r="G56" i="21"/>
  <c r="C65" i="21"/>
  <c r="C56" i="21"/>
  <c r="J34" i="21"/>
  <c r="J32" i="21" s="1"/>
  <c r="J65" i="21"/>
  <c r="J56" i="21"/>
  <c r="L44" i="21"/>
  <c r="E34" i="21"/>
  <c r="E32" i="21" s="1"/>
  <c r="E32" i="22"/>
  <c r="E34" i="22"/>
  <c r="E65" i="22"/>
  <c r="E56" i="22"/>
  <c r="H33" i="22"/>
  <c r="I33" i="22" s="1"/>
  <c r="H34" i="22"/>
  <c r="C32" i="22"/>
  <c r="C34" i="22"/>
  <c r="I34" i="22"/>
  <c r="G34" i="22"/>
  <c r="G32" i="22" s="1"/>
  <c r="J65" i="23"/>
  <c r="J56" i="23"/>
  <c r="F65" i="23"/>
  <c r="F56" i="23"/>
  <c r="K34" i="31"/>
  <c r="K32" i="31" s="1"/>
  <c r="I65" i="31"/>
  <c r="I56" i="31"/>
  <c r="M62" i="31"/>
  <c r="M58" i="31"/>
  <c r="F32" i="31"/>
  <c r="F34" i="31"/>
  <c r="G65" i="31"/>
  <c r="G56" i="31"/>
  <c r="J65" i="31"/>
  <c r="J56" i="31"/>
  <c r="F65" i="31"/>
  <c r="F56" i="31"/>
  <c r="K65" i="31"/>
  <c r="L34" i="31"/>
  <c r="L32" i="31" s="1"/>
  <c r="I34" i="31"/>
  <c r="I45" i="31" s="1"/>
  <c r="D34" i="31"/>
  <c r="D32" i="31" s="1"/>
  <c r="H56" i="27"/>
  <c r="H65" i="27"/>
  <c r="G65" i="28"/>
  <c r="G56" i="28"/>
  <c r="D65" i="28"/>
  <c r="D56" i="28"/>
  <c r="H65" i="28"/>
  <c r="H56" i="28"/>
  <c r="G65" i="29"/>
  <c r="G56" i="29"/>
  <c r="I65" i="29"/>
  <c r="F65" i="29"/>
  <c r="F56" i="29"/>
  <c r="H34" i="29"/>
  <c r="H32" i="29" s="1"/>
  <c r="D32" i="29"/>
  <c r="D34" i="29"/>
  <c r="E65" i="30"/>
  <c r="E56" i="30"/>
  <c r="I27" i="30"/>
  <c r="C65" i="26"/>
  <c r="H45" i="30"/>
  <c r="D65" i="29"/>
  <c r="K44" i="29"/>
  <c r="K27" i="29"/>
  <c r="K34" i="29" s="1"/>
  <c r="F45" i="29"/>
  <c r="E32" i="29"/>
  <c r="L45" i="31"/>
  <c r="M59" i="31"/>
  <c r="H65" i="22"/>
  <c r="F65" i="21"/>
  <c r="L64" i="21"/>
  <c r="L60" i="21"/>
  <c r="F45" i="21"/>
  <c r="L27" i="21"/>
  <c r="L34" i="21" s="1"/>
  <c r="L55" i="21"/>
  <c r="L65" i="21" s="1"/>
  <c r="F65" i="20"/>
  <c r="J64" i="20"/>
  <c r="J60" i="20"/>
  <c r="J44" i="20"/>
  <c r="I65" i="20"/>
  <c r="E65" i="20"/>
  <c r="J63" i="20"/>
  <c r="I63" i="26"/>
  <c r="I27" i="26"/>
  <c r="E65" i="31"/>
  <c r="H45" i="31"/>
  <c r="O26" i="31"/>
  <c r="D63" i="29"/>
  <c r="K64" i="29"/>
  <c r="C65" i="29"/>
  <c r="I45" i="29"/>
  <c r="E61" i="28"/>
  <c r="J53" i="28"/>
  <c r="J63" i="28" s="1"/>
  <c r="J50" i="28"/>
  <c r="D60" i="28"/>
  <c r="I55" i="28"/>
  <c r="I56" i="28" s="1"/>
  <c r="J54" i="28"/>
  <c r="J64" i="28" s="1"/>
  <c r="J51" i="28"/>
  <c r="J61" i="28" s="1"/>
  <c r="E65" i="28"/>
  <c r="C55" i="28"/>
  <c r="J48" i="28"/>
  <c r="K53" i="27"/>
  <c r="K63" i="27" s="1"/>
  <c r="I55" i="27"/>
  <c r="E55" i="27"/>
  <c r="D55" i="27"/>
  <c r="K49" i="27"/>
  <c r="K59" i="27" s="1"/>
  <c r="K52" i="27"/>
  <c r="K62" i="27" s="1"/>
  <c r="G45" i="27"/>
  <c r="C45" i="27"/>
  <c r="E45" i="27"/>
  <c r="D45" i="27"/>
  <c r="H45" i="27"/>
  <c r="K27" i="27"/>
  <c r="K34" i="27" s="1"/>
  <c r="G32" i="27"/>
  <c r="M63" i="31"/>
  <c r="M61" i="31"/>
  <c r="G32" i="31"/>
  <c r="G45" i="31"/>
  <c r="M27" i="31"/>
  <c r="M34" i="31" s="1"/>
  <c r="K45" i="31"/>
  <c r="F45" i="31"/>
  <c r="D45" i="31"/>
  <c r="J45" i="31"/>
  <c r="C45" i="31"/>
  <c r="D65" i="23"/>
  <c r="K44" i="23"/>
  <c r="C62" i="23"/>
  <c r="H65" i="23"/>
  <c r="G65" i="23"/>
  <c r="C55" i="23"/>
  <c r="G45" i="23"/>
  <c r="J45" i="23"/>
  <c r="F45" i="23"/>
  <c r="K27" i="23"/>
  <c r="K34" i="23" s="1"/>
  <c r="C45" i="23"/>
  <c r="I44" i="22"/>
  <c r="G45" i="22"/>
  <c r="I27" i="22"/>
  <c r="H45" i="22"/>
  <c r="K55" i="25"/>
  <c r="F45" i="25"/>
  <c r="I65" i="25"/>
  <c r="J45" i="25"/>
  <c r="D32" i="25"/>
  <c r="D45" i="25"/>
  <c r="H32" i="25"/>
  <c r="H45" i="25"/>
  <c r="I45" i="25"/>
  <c r="E45" i="25"/>
  <c r="L59" i="21"/>
  <c r="I45" i="21"/>
  <c r="I34" i="30"/>
  <c r="F45" i="30"/>
  <c r="J55" i="20"/>
  <c r="H45" i="20"/>
  <c r="D45" i="20"/>
  <c r="H65" i="20"/>
  <c r="D65" i="20"/>
  <c r="J62" i="20"/>
  <c r="J58" i="20"/>
  <c r="J27" i="20"/>
  <c r="I55" i="26"/>
  <c r="I58" i="26"/>
  <c r="I64" i="26"/>
  <c r="F45" i="26"/>
  <c r="I62" i="26"/>
  <c r="H45" i="26"/>
  <c r="J52" i="24"/>
  <c r="J62" i="24" s="1"/>
  <c r="G58" i="24"/>
  <c r="D55" i="24"/>
  <c r="D65" i="24" s="1"/>
  <c r="J51" i="24"/>
  <c r="J61" i="24" s="1"/>
  <c r="J50" i="24"/>
  <c r="J60" i="24" s="1"/>
  <c r="J49" i="24"/>
  <c r="J59" i="24" s="1"/>
  <c r="E55" i="24"/>
  <c r="D63" i="24"/>
  <c r="C55" i="24"/>
  <c r="C65" i="24" s="1"/>
  <c r="J27" i="24"/>
  <c r="F45" i="24"/>
  <c r="E45" i="24"/>
  <c r="E32" i="31"/>
  <c r="E45" i="31"/>
  <c r="M55" i="31"/>
  <c r="M44" i="31"/>
  <c r="E45" i="30"/>
  <c r="I32" i="30"/>
  <c r="G32" i="29"/>
  <c r="G45" i="29"/>
  <c r="E62" i="29"/>
  <c r="H45" i="29"/>
  <c r="D45" i="29"/>
  <c r="D61" i="29"/>
  <c r="E55" i="29"/>
  <c r="E56" i="29" s="1"/>
  <c r="F32" i="28"/>
  <c r="F45" i="28"/>
  <c r="J55" i="28"/>
  <c r="J58" i="28"/>
  <c r="C45" i="28"/>
  <c r="J44" i="28"/>
  <c r="D45" i="28"/>
  <c r="D32" i="28"/>
  <c r="F61" i="28"/>
  <c r="F55" i="28"/>
  <c r="J60" i="28"/>
  <c r="G33" i="28"/>
  <c r="J33" i="28" s="1"/>
  <c r="G45" i="28"/>
  <c r="C64" i="28"/>
  <c r="C63" i="28"/>
  <c r="C62" i="28"/>
  <c r="J22" i="28"/>
  <c r="J27" i="28" s="1"/>
  <c r="J34" i="28" s="1"/>
  <c r="H45" i="28"/>
  <c r="C61" i="28"/>
  <c r="C60" i="28"/>
  <c r="C59" i="28"/>
  <c r="C58" i="28"/>
  <c r="K32" i="27"/>
  <c r="J45" i="27"/>
  <c r="F45" i="27"/>
  <c r="G55" i="27"/>
  <c r="C55" i="27"/>
  <c r="K51" i="27"/>
  <c r="K61" i="27" s="1"/>
  <c r="K44" i="27"/>
  <c r="J55" i="27"/>
  <c r="F55" i="27"/>
  <c r="K54" i="27"/>
  <c r="K64" i="27" s="1"/>
  <c r="K50" i="27"/>
  <c r="K60" i="27" s="1"/>
  <c r="I45" i="27"/>
  <c r="K48" i="27"/>
  <c r="K58" i="27" s="1"/>
  <c r="E60" i="27"/>
  <c r="G33" i="26"/>
  <c r="I33" i="26" s="1"/>
  <c r="G45" i="26"/>
  <c r="C32" i="26"/>
  <c r="C45" i="26"/>
  <c r="F32" i="26"/>
  <c r="I60" i="26"/>
  <c r="I44" i="26"/>
  <c r="E32" i="26"/>
  <c r="G45" i="25"/>
  <c r="G32" i="25"/>
  <c r="C32" i="25"/>
  <c r="C45" i="25"/>
  <c r="K65" i="25"/>
  <c r="L55" i="25"/>
  <c r="F32" i="25"/>
  <c r="J33" i="25"/>
  <c r="K27" i="25"/>
  <c r="K34" i="25" s="1"/>
  <c r="E65" i="25"/>
  <c r="K59" i="25"/>
  <c r="K44" i="25"/>
  <c r="J32" i="24"/>
  <c r="I45" i="24"/>
  <c r="J44" i="24"/>
  <c r="E65" i="24"/>
  <c r="G45" i="24"/>
  <c r="G55" i="24"/>
  <c r="G65" i="24" s="1"/>
  <c r="D45" i="24"/>
  <c r="J54" i="24"/>
  <c r="J64" i="24" s="1"/>
  <c r="C45" i="24"/>
  <c r="J58" i="24"/>
  <c r="E58" i="24"/>
  <c r="I33" i="23"/>
  <c r="K33" i="23" s="1"/>
  <c r="I45" i="23"/>
  <c r="E32" i="23"/>
  <c r="E45" i="23"/>
  <c r="K61" i="23"/>
  <c r="K55" i="23"/>
  <c r="K32" i="23"/>
  <c r="C61" i="23"/>
  <c r="H45" i="23"/>
  <c r="D45" i="23"/>
  <c r="I64" i="22"/>
  <c r="I55" i="22"/>
  <c r="I56" i="22" s="1"/>
  <c r="F65" i="22"/>
  <c r="D45" i="22"/>
  <c r="D65" i="22"/>
  <c r="E45" i="22"/>
  <c r="D59" i="22"/>
  <c r="C45" i="22"/>
  <c r="C55" i="22"/>
  <c r="C64" i="22"/>
  <c r="F59" i="22"/>
  <c r="F27" i="22"/>
  <c r="H45" i="21"/>
  <c r="D45" i="21"/>
  <c r="K45" i="21"/>
  <c r="G45" i="21"/>
  <c r="C45" i="21"/>
  <c r="I33" i="21"/>
  <c r="L33" i="21" s="1"/>
  <c r="E45" i="21"/>
  <c r="G32" i="20"/>
  <c r="G45" i="20"/>
  <c r="C32" i="20"/>
  <c r="C45" i="20"/>
  <c r="K55" i="20"/>
  <c r="F32" i="20"/>
  <c r="F45" i="20"/>
  <c r="E32" i="20"/>
  <c r="E45" i="20"/>
  <c r="I45" i="20"/>
  <c r="I32" i="20"/>
  <c r="D32" i="20"/>
  <c r="J65" i="20" l="1"/>
  <c r="L32" i="21"/>
  <c r="J45" i="21"/>
  <c r="F34" i="22"/>
  <c r="F32" i="22" s="1"/>
  <c r="I32" i="22" s="1"/>
  <c r="C65" i="22"/>
  <c r="C56" i="22"/>
  <c r="C65" i="23"/>
  <c r="C56" i="23"/>
  <c r="I32" i="31"/>
  <c r="F56" i="27"/>
  <c r="F65" i="27"/>
  <c r="C65" i="27"/>
  <c r="C56" i="27"/>
  <c r="E65" i="27"/>
  <c r="E56" i="27"/>
  <c r="J56" i="27"/>
  <c r="J65" i="27"/>
  <c r="G56" i="27"/>
  <c r="G65" i="27"/>
  <c r="I56" i="27"/>
  <c r="I65" i="27"/>
  <c r="D65" i="27"/>
  <c r="D56" i="27"/>
  <c r="C65" i="28"/>
  <c r="C56" i="28"/>
  <c r="F65" i="28"/>
  <c r="F56" i="28"/>
  <c r="I65" i="28"/>
  <c r="J32" i="28"/>
  <c r="M32" i="31"/>
  <c r="I45" i="22"/>
  <c r="K32" i="25"/>
  <c r="I65" i="26"/>
  <c r="M65" i="31"/>
  <c r="C32" i="29"/>
  <c r="K32" i="29" s="1"/>
  <c r="C45" i="29"/>
  <c r="E65" i="29"/>
  <c r="K61" i="29"/>
  <c r="K55" i="29"/>
  <c r="J65" i="28"/>
  <c r="P55" i="28"/>
  <c r="K55" i="27"/>
  <c r="K65" i="27" s="1"/>
  <c r="I32" i="26"/>
  <c r="J55" i="24"/>
  <c r="L55" i="23"/>
  <c r="K65" i="23"/>
  <c r="I65" i="22"/>
  <c r="J32" i="20"/>
  <c r="F45" i="22" l="1"/>
  <c r="Q55" i="29"/>
  <c r="Q57" i="29" s="1"/>
  <c r="K65" i="29"/>
  <c r="J65" i="24"/>
  <c r="D27" i="3" l="1"/>
  <c r="D34" i="3" s="1"/>
  <c r="C59" i="3"/>
  <c r="C58" i="3"/>
  <c r="G64" i="3" l="1"/>
  <c r="G63" i="3"/>
  <c r="G62" i="3"/>
  <c r="G61" i="3"/>
  <c r="G60" i="3"/>
  <c r="G59" i="3"/>
  <c r="G58" i="3"/>
  <c r="G55" i="3"/>
  <c r="G44" i="3"/>
  <c r="G27" i="3"/>
  <c r="F68" i="19"/>
  <c r="E58" i="19"/>
  <c r="G34" i="3" l="1"/>
  <c r="G33" i="3" s="1"/>
  <c r="G65" i="3"/>
  <c r="G45" i="3"/>
  <c r="E64" i="19"/>
  <c r="C64" i="19"/>
  <c r="E63" i="19"/>
  <c r="C63" i="19"/>
  <c r="E62" i="19"/>
  <c r="C62" i="19"/>
  <c r="E61" i="19"/>
  <c r="C61" i="19"/>
  <c r="E60" i="19"/>
  <c r="C60" i="19"/>
  <c r="E59" i="19"/>
  <c r="C59" i="19"/>
  <c r="C58" i="19"/>
  <c r="E55" i="19"/>
  <c r="E56" i="19" s="1"/>
  <c r="C55" i="19"/>
  <c r="C56" i="19" s="1"/>
  <c r="F54" i="19"/>
  <c r="F53" i="19"/>
  <c r="F52" i="19"/>
  <c r="F51" i="19"/>
  <c r="F50" i="19"/>
  <c r="F49" i="19"/>
  <c r="F48" i="19"/>
  <c r="L64" i="3"/>
  <c r="K64" i="3"/>
  <c r="J64" i="3"/>
  <c r="I64" i="3"/>
  <c r="H64" i="3"/>
  <c r="F64" i="3"/>
  <c r="E64" i="3"/>
  <c r="D64" i="3"/>
  <c r="C64" i="3"/>
  <c r="L63" i="3"/>
  <c r="K63" i="3"/>
  <c r="J63" i="3"/>
  <c r="I63" i="3"/>
  <c r="H63" i="3"/>
  <c r="F63" i="3"/>
  <c r="E63" i="3"/>
  <c r="D63" i="3"/>
  <c r="C63" i="3"/>
  <c r="L62" i="3"/>
  <c r="K62" i="3"/>
  <c r="J62" i="3"/>
  <c r="I62" i="3"/>
  <c r="H62" i="3"/>
  <c r="F62" i="3"/>
  <c r="E62" i="3"/>
  <c r="D62" i="3"/>
  <c r="C62" i="3"/>
  <c r="L61" i="3"/>
  <c r="K61" i="3"/>
  <c r="J61" i="3"/>
  <c r="I61" i="3"/>
  <c r="H61" i="3"/>
  <c r="F61" i="3"/>
  <c r="E61" i="3"/>
  <c r="D61" i="3"/>
  <c r="C61" i="3"/>
  <c r="L60" i="3"/>
  <c r="K60" i="3"/>
  <c r="J60" i="3"/>
  <c r="I60" i="3"/>
  <c r="H60" i="3"/>
  <c r="F60" i="3"/>
  <c r="E60" i="3"/>
  <c r="D60" i="3"/>
  <c r="C60" i="3"/>
  <c r="L59" i="3"/>
  <c r="K59" i="3"/>
  <c r="J59" i="3"/>
  <c r="I59" i="3"/>
  <c r="H59" i="3"/>
  <c r="F59" i="3"/>
  <c r="E59" i="3"/>
  <c r="D59" i="3"/>
  <c r="L58" i="3"/>
  <c r="K58" i="3"/>
  <c r="J58" i="3"/>
  <c r="I58" i="3"/>
  <c r="H58" i="3"/>
  <c r="F58" i="3"/>
  <c r="E58" i="3"/>
  <c r="D58" i="3"/>
  <c r="L55" i="3"/>
  <c r="K55" i="3"/>
  <c r="J55" i="3"/>
  <c r="I55" i="3"/>
  <c r="H55" i="3"/>
  <c r="F55" i="3"/>
  <c r="E55" i="3"/>
  <c r="D55" i="3"/>
  <c r="M54" i="3"/>
  <c r="M53" i="3"/>
  <c r="M52" i="3"/>
  <c r="M51" i="3"/>
  <c r="M50" i="3"/>
  <c r="M49" i="3"/>
  <c r="M48" i="3"/>
  <c r="C55" i="3"/>
  <c r="M55" i="3" l="1"/>
  <c r="F55" i="19"/>
  <c r="M19" i="3"/>
  <c r="F19" i="19"/>
  <c r="F43" i="19" l="1"/>
  <c r="F64" i="19" s="1"/>
  <c r="F42" i="19"/>
  <c r="F63" i="19" s="1"/>
  <c r="F41" i="19"/>
  <c r="F62" i="19" s="1"/>
  <c r="F40" i="19"/>
  <c r="F61" i="19" s="1"/>
  <c r="F39" i="19"/>
  <c r="F60" i="19" s="1"/>
  <c r="F38" i="19"/>
  <c r="F59" i="19" s="1"/>
  <c r="F37" i="19"/>
  <c r="F58" i="19" s="1"/>
  <c r="M42" i="3"/>
  <c r="M63" i="3" s="1"/>
  <c r="M41" i="3"/>
  <c r="M62" i="3" s="1"/>
  <c r="C44" i="19"/>
  <c r="C65" i="19" s="1"/>
  <c r="E44" i="19"/>
  <c r="E65" i="19" s="1"/>
  <c r="M17" i="3"/>
  <c r="M22" i="3"/>
  <c r="L27" i="3"/>
  <c r="L34" i="3" s="1"/>
  <c r="K27" i="3"/>
  <c r="K34" i="3" s="1"/>
  <c r="J27" i="3"/>
  <c r="J34" i="3" s="1"/>
  <c r="I27" i="3"/>
  <c r="I34" i="3" s="1"/>
  <c r="H27" i="3"/>
  <c r="H34" i="3" s="1"/>
  <c r="F27" i="3"/>
  <c r="F34" i="3" s="1"/>
  <c r="E27" i="3"/>
  <c r="E34" i="3" s="1"/>
  <c r="D33" i="3"/>
  <c r="C27" i="3"/>
  <c r="C34" i="3" l="1"/>
  <c r="C33" i="3" s="1"/>
  <c r="F44" i="19"/>
  <c r="F65" i="19" s="1"/>
  <c r="K44" i="3" l="1"/>
  <c r="K65" i="3" s="1"/>
  <c r="L44" i="3"/>
  <c r="L65" i="3" s="1"/>
  <c r="F13" i="19" l="1"/>
  <c r="K45" i="3"/>
  <c r="C85" i="3"/>
  <c r="M39" i="3"/>
  <c r="M60" i="3" s="1"/>
  <c r="D44" i="3"/>
  <c r="D65" i="3" s="1"/>
  <c r="F31" i="19"/>
  <c r="F30" i="19"/>
  <c r="M32" i="3"/>
  <c r="M30" i="3"/>
  <c r="M26" i="3"/>
  <c r="M25" i="3"/>
  <c r="F24" i="19"/>
  <c r="F23" i="19"/>
  <c r="F22" i="19"/>
  <c r="F25" i="19"/>
  <c r="F26" i="19"/>
  <c r="M13" i="3"/>
  <c r="M43" i="3"/>
  <c r="M64" i="3" s="1"/>
  <c r="M40" i="3"/>
  <c r="M61" i="3" s="1"/>
  <c r="M38" i="3"/>
  <c r="M59" i="3" s="1"/>
  <c r="M37" i="3"/>
  <c r="M58" i="3" s="1"/>
  <c r="M24" i="3"/>
  <c r="M23" i="3"/>
  <c r="E27" i="19"/>
  <c r="E34" i="19" s="1"/>
  <c r="C27" i="19"/>
  <c r="C34" i="19" s="1"/>
  <c r="F17" i="19"/>
  <c r="F15" i="19"/>
  <c r="C44" i="3"/>
  <c r="E44" i="3"/>
  <c r="E65" i="3" s="1"/>
  <c r="F44" i="3"/>
  <c r="F65" i="3" s="1"/>
  <c r="H44" i="3"/>
  <c r="H65" i="3" s="1"/>
  <c r="I44" i="3"/>
  <c r="J44" i="3"/>
  <c r="I65" i="3" l="1"/>
  <c r="I45" i="3"/>
  <c r="J45" i="3"/>
  <c r="J65" i="3"/>
  <c r="M27" i="3"/>
  <c r="M34" i="3" s="1"/>
  <c r="C45" i="3"/>
  <c r="C65" i="3"/>
  <c r="C45" i="19"/>
  <c r="E45" i="19"/>
  <c r="F27" i="19"/>
  <c r="F34" i="19" s="1"/>
  <c r="C32" i="19"/>
  <c r="F32" i="19" s="1"/>
  <c r="E33" i="19"/>
  <c r="F33" i="19" s="1"/>
  <c r="F33" i="3"/>
  <c r="D45" i="3"/>
  <c r="I33" i="3"/>
  <c r="L45" i="3"/>
  <c r="L33" i="3"/>
  <c r="E45" i="3"/>
  <c r="H33" i="3"/>
  <c r="E33" i="3"/>
  <c r="H45" i="3"/>
  <c r="J33" i="3"/>
  <c r="F45" i="3"/>
  <c r="K33" i="3"/>
  <c r="M44" i="3"/>
  <c r="F45" i="19" l="1"/>
  <c r="M45" i="3"/>
  <c r="M65" i="3"/>
  <c r="M33" i="3"/>
</calcChain>
</file>

<file path=xl/sharedStrings.xml><?xml version="1.0" encoding="utf-8"?>
<sst xmlns="http://schemas.openxmlformats.org/spreadsheetml/2006/main" count="1183" uniqueCount="130">
  <si>
    <t>Information to be reported by institutions:</t>
  </si>
  <si>
    <t>1.</t>
  </si>
  <si>
    <t>2.</t>
  </si>
  <si>
    <t>3.</t>
  </si>
  <si>
    <t>4.</t>
  </si>
  <si>
    <t>Receivables should be reported for revenues earned but not received as of June 30th.</t>
  </si>
  <si>
    <t>5.</t>
  </si>
  <si>
    <t>6.</t>
  </si>
  <si>
    <t>7.</t>
  </si>
  <si>
    <t>8.</t>
  </si>
  <si>
    <t>9.</t>
  </si>
  <si>
    <t>Review all revenue transactions that exceed $10,000 in Period 13 and Period 01 of the next fiscal year to determine if the cash was received by the institution, the institution's local working bank, or the state's working bank on or before June 30th.  The transactions that meet these criteria should be listed on the template.</t>
  </si>
  <si>
    <r>
      <t>Additional Non-Financial Data to Report</t>
    </r>
    <r>
      <rPr>
        <sz val="10"/>
        <color theme="1"/>
        <rFont val="Arial"/>
        <family val="2"/>
      </rPr>
      <t>:</t>
    </r>
  </si>
  <si>
    <t>Information to be excluded by institutions:</t>
  </si>
  <si>
    <t>-- Inter- or intra-institutional Accounts Receivable</t>
  </si>
  <si>
    <t>UW</t>
  </si>
  <si>
    <t>Madison</t>
  </si>
  <si>
    <t>Date completed:</t>
  </si>
  <si>
    <t>Contact Person:</t>
  </si>
  <si>
    <t>Name:</t>
  </si>
  <si>
    <t>Phone No.:</t>
  </si>
  <si>
    <t>Email:</t>
  </si>
  <si>
    <t>FUND</t>
  </si>
  <si>
    <t>AREA OR AR SYSTEM</t>
  </si>
  <si>
    <t>Private Grants</t>
  </si>
  <si>
    <t>Federal Grants</t>
  </si>
  <si>
    <t>TOTAL</t>
  </si>
  <si>
    <t>per statements (reference only)</t>
  </si>
  <si>
    <t>Beginning Balance</t>
  </si>
  <si>
    <t>Total Charges (not just net activity for year)</t>
  </si>
  <si>
    <t xml:space="preserve">     Writeoffs</t>
  </si>
  <si>
    <t>Ending Balance (we need this breakout for State Financial Report and our Note Disclosure)</t>
  </si>
  <si>
    <t>State (WI) Government Agencies</t>
  </si>
  <si>
    <t>Local &amp; Other Non-Federal Government Agencies</t>
  </si>
  <si>
    <t>Non-Governmental Entities</t>
  </si>
  <si>
    <t>Ending Balance</t>
  </si>
  <si>
    <t>xxxxxxxxxxx</t>
  </si>
  <si>
    <t>Aging:</t>
  </si>
  <si>
    <t>In Good Standing (not overdue)</t>
  </si>
  <si>
    <t>1-90 Days Past Due</t>
  </si>
  <si>
    <t>91-150 Days Past Due</t>
  </si>
  <si>
    <t>151-365 Days Past Due</t>
  </si>
  <si>
    <t>check (must be zero)</t>
  </si>
  <si>
    <t>Collection Efficiency:</t>
  </si>
  <si>
    <t># of FTEs Collecting Tuition/Student AR Delinquencies under this Receivable Type (if the same FTEs are collecting multiple Receivable Types, list types.)</t>
  </si>
  <si>
    <t>Amount of Delinquent Student/Tuition AR Accounts (&gt;90 past due) Collected During the Year</t>
  </si>
  <si>
    <t>Fees Paid to Collection Agencies for Student/Tuition AR Delinquencies</t>
  </si>
  <si>
    <t>Collection Agency Referrrals:</t>
  </si>
  <si>
    <t>Beginning Balance of Delinquent Student/Tuition AR Accounts Referred to Collection Agencies (Use Ending Balance From Last Year)</t>
  </si>
  <si>
    <t>Additional Delinquent Student/Tuition AR Accounts Referred to Collection Agencies During the Year</t>
  </si>
  <si>
    <t>Delinquent Student/Tuition AR Accounts Collected by Collection Agencies (-)</t>
  </si>
  <si>
    <t>Student/Tuition AR Receivables Returned by Collection Agencies as Uncollectable (-)</t>
  </si>
  <si>
    <t>Ending Balance of Student/Tuition AR Receivables Referred to Collection Agencies</t>
  </si>
  <si>
    <t xml:space="preserve">     Collections -received &lt; 6/30 recorded 13th month</t>
  </si>
  <si>
    <t xml:space="preserve">     Collections -received &lt; 6/30 recorded next fiscal year</t>
  </si>
  <si>
    <t>Federal Agencies</t>
  </si>
  <si>
    <r>
      <t>General Information</t>
    </r>
    <r>
      <rPr>
        <sz val="10"/>
        <color theme="1"/>
        <rFont val="Arial"/>
        <family val="2"/>
      </rPr>
      <t>: This submission helps satisfy the GAAP requirement for reporting revenues in the period earned regardless of when cash is received. In some cases, cash is received by the institution, the institution's local working bank, or the state's working bank, before the revenue is recorded in SFS. (e.g., federal letter of credit receipts are typically received a day or more before the revenue is recorded). In order for Financial Reporting to report cash correctly, institutions need to identify cash amounts received on or before June 30th but not recorded in SFS until Period 13 or after.</t>
    </r>
  </si>
  <si>
    <t>-- Fee Remissions and Compacts (reciprocity)</t>
  </si>
  <si>
    <t xml:space="preserve">Institutions should report receivables by fund. However institutions may split funds where two or more accounts receivable systems are used for one fund.  An example: Fund 128 could show a column for fee receivables and a column for non-fee receivables.  If Accounts Receivable (Non-Loan Funds) balances are immaterial to your institution, do not report them for inclusion in the financial report.  We have determined that a fund ending balance less than $10,000 is immaterial.  However, a fund previously reported should be reported until the ending balance is zero.  </t>
  </si>
  <si>
    <r>
      <t>Fund 133 and 144 should be analyzed at the individual grant level (or, where applicable, letter of credit) for negative cash balances as of June 30th that should be reported as Accounts Receivable. (</t>
    </r>
    <r>
      <rPr>
        <b/>
        <sz val="10"/>
        <rFont val="Arial"/>
        <family val="2"/>
      </rPr>
      <t>Positive cash balances represent Unearned Revenue and should be reported in the Unearned Revenue submission</t>
    </r>
    <r>
      <rPr>
        <sz val="10"/>
        <rFont val="Arial"/>
        <family val="2"/>
      </rPr>
      <t>).  Accounts Receivable should be calculated as the sum of the negative account balances (with offsetting adjustments for the holding, parent, administrative &amp; overhead accounts). For grants funded by letter-of-credit, only report accounts receivable if the net letter-of-credit balance is negative.  A reconciliation of the grant receivable should be maintained by each institution.</t>
    </r>
  </si>
  <si>
    <t>Enter all amounts as positive numbers</t>
  </si>
  <si>
    <t xml:space="preserve">     Collections -received and recorded in SFS by 6/30</t>
  </si>
  <si>
    <t>More than 3 Years Past Due</t>
  </si>
  <si>
    <t>Receivable balances in each fund should be aged, including grant funds when possible. Be sure the check figure in these sections is zero - the total in the aging section must equal the total ending balance reported above.</t>
  </si>
  <si>
    <t>Collections &amp; Other Deductions:</t>
  </si>
  <si>
    <t xml:space="preserve">     Adjustments that decrease the receivable</t>
  </si>
  <si>
    <t>Adjustments that increase the receivable</t>
  </si>
  <si>
    <t>Total Collections &amp; Other Deductions:</t>
  </si>
  <si>
    <t>&gt;1  to 2 Years Past Due</t>
  </si>
  <si>
    <t>&gt;2 to 3 Years Past Due</t>
  </si>
  <si>
    <t>Estimate for Uncollectible Amount (% by Aging Category):</t>
  </si>
  <si>
    <t>Estimate for Uncollectible Amount ($ by Aging Category):</t>
  </si>
  <si>
    <t>Collections should include any amounts that were on-hand as of June 30th, regardless of inclusion in the bank balance or recording in SFS at that date. Collections on-hand but not recorded until period 13 or the next fiscal year should be identified on the lines provided. It is not anticipated there would be significant amounts to report on these lines.</t>
  </si>
  <si>
    <t>Identify any receivables due from State of Wisconsin agencies and due from other governments (federal, local, other states, etc.).  This is necessary for reporting the proper classification of receivables to DOA for the State's combined balance sheet and for the note disclosure in the UW's financial statement report. Please see the government entity list available in the link below.</t>
  </si>
  <si>
    <t>Clinical Trial Oustanding Receivables**</t>
  </si>
  <si>
    <t xml:space="preserve">Estimate for uncollectible </t>
  </si>
  <si>
    <t>(**Cash basis accounting, payments recorded</t>
  </si>
  <si>
    <t>as Revenue when received)</t>
  </si>
  <si>
    <t>Due from Federal Agencies</t>
  </si>
  <si>
    <t>-- Funds 100-110, 112, 116-118, 126, 139, 145, 146, 148, 161-163, 169-172, 174, 180, 188, 191, 301, 402, 403, 406 and 601 &amp; Loan Funds (134, 140, 141, 147, 149, 151 &amp; 152)</t>
  </si>
  <si>
    <t>Detailed support of receivables must be maintained by each institution, and be available upon request.</t>
  </si>
  <si>
    <t>Estimate as % of &gt;3 years past due</t>
  </si>
  <si>
    <t>xxxxxxxxxxxx</t>
  </si>
  <si>
    <t>Green Bay</t>
  </si>
  <si>
    <t>Gifts</t>
  </si>
  <si>
    <t>Fee System</t>
  </si>
  <si>
    <t>Fee</t>
  </si>
  <si>
    <t>Non Fee</t>
  </si>
  <si>
    <t>Oshkosh</t>
  </si>
  <si>
    <t>Camps</t>
  </si>
  <si>
    <t>Non-Fee</t>
  </si>
  <si>
    <t>Platteville</t>
  </si>
  <si>
    <t>Non-student</t>
  </si>
  <si>
    <t>River Falls</t>
  </si>
  <si>
    <t>Milwaukee</t>
  </si>
  <si>
    <t>Other</t>
  </si>
  <si>
    <t>Fees / Refund Pullbacks</t>
  </si>
  <si>
    <t>Parkside</t>
  </si>
  <si>
    <t>Eau Claire</t>
  </si>
  <si>
    <t>Non-Credit Programs</t>
  </si>
  <si>
    <t>132</t>
  </si>
  <si>
    <t>131</t>
  </si>
  <si>
    <t>128</t>
  </si>
  <si>
    <t>RWD 9.18.19-Recommended increase.</t>
  </si>
  <si>
    <t>Total allowance after additional provision</t>
  </si>
  <si>
    <t>Recommended additional allowance</t>
  </si>
  <si>
    <t>Superior</t>
  </si>
  <si>
    <t>xxxxxxxxx</t>
  </si>
  <si>
    <t>Misc Billing &amp; CM</t>
  </si>
  <si>
    <t>Misc Billing</t>
  </si>
  <si>
    <t>Tuition &amp; Fees</t>
  </si>
  <si>
    <t>Whitewater</t>
  </si>
  <si>
    <t>La Crosse</t>
  </si>
  <si>
    <t>Extension Student Fees</t>
  </si>
  <si>
    <t>Outdoor Skills Training</t>
  </si>
  <si>
    <t>Other Operating Fees</t>
  </si>
  <si>
    <t>Other Operating Non-Fees</t>
  </si>
  <si>
    <t>Non-Credit</t>
  </si>
  <si>
    <t>Fees</t>
  </si>
  <si>
    <t>144</t>
  </si>
  <si>
    <t>133</t>
  </si>
  <si>
    <t>Stevens Point</t>
  </si>
  <si>
    <t>System</t>
  </si>
  <si>
    <t>Stout</t>
  </si>
  <si>
    <r>
      <t xml:space="preserve">BEGINNING BALANCES CANNOT BE CHANGED. </t>
    </r>
    <r>
      <rPr>
        <sz val="10"/>
        <color theme="1"/>
        <rFont val="Arial"/>
        <family val="2"/>
      </rPr>
      <t>Uncollected balances as of June 30th in the previous reporting year must be the same as the July 1st balances reported on the current year's submission. Any true-up should be put on the adjustments line.</t>
    </r>
  </si>
  <si>
    <r>
      <t xml:space="preserve">An estimate of uncollectible accounts </t>
    </r>
    <r>
      <rPr>
        <u/>
        <sz val="10"/>
        <rFont val="Arial"/>
        <family val="2"/>
      </rPr>
      <t>must</t>
    </r>
    <r>
      <rPr>
        <sz val="10"/>
        <rFont val="Arial"/>
        <family val="2"/>
      </rPr>
      <t xml:space="preserve"> be calculated for </t>
    </r>
    <r>
      <rPr>
        <u/>
        <sz val="10"/>
        <rFont val="Arial"/>
        <family val="2"/>
      </rPr>
      <t>every</t>
    </r>
    <r>
      <rPr>
        <sz val="10"/>
        <rFont val="Arial"/>
        <family val="2"/>
      </rPr>
      <t xml:space="preserve"> fund, regardless of institutional policy regarding writeoffs; not all receivables will be collected regardless of how long they are maintained in the records. The uncollectible estimate for each fund should be based on each institution's experience in collecting the various types of receivables and reported in the aging categories noted. </t>
    </r>
    <r>
      <rPr>
        <b/>
        <sz val="10"/>
        <rFont val="Arial"/>
        <family val="2"/>
      </rPr>
      <t xml:space="preserve"> </t>
    </r>
    <r>
      <rPr>
        <b/>
        <sz val="10"/>
        <color theme="9" tint="-0.249977111117893"/>
        <rFont val="Arial"/>
        <family val="2"/>
      </rPr>
      <t>This estimate must minimally exceed the receivable balance greater than three years past due, and some portion of amounts in other aging categories.</t>
    </r>
  </si>
  <si>
    <t>EXCLUDE AMOUNTS RECEIVED FOR NEXT FISCAL YEAR (in SFS account 7400/7401)</t>
  </si>
  <si>
    <t>If a fund has a receivable balance but there is no column provided in the spreadsheet, AND the fund is not listed as "Information to be excluded by institutions" below, please contact UWSYS to make the template change.</t>
  </si>
  <si>
    <t>Governmental Entities Lists.xlsx</t>
  </si>
  <si>
    <t>In addition to preparing our financial statements, UW System must also report additional information to the Department of Administration for particular accounts receivable balances. (Prior to FY18, this information was requested separately; it is not a new request.). Please include the Collection Efficiency and Collection Agency Referrals as requested on the template. These amounts only need be reported in total, not by fund, and only has to include 128,131 &amp; 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</si>
</sst>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_(&quot;$&quot;* #,##0_);_(&quot;$&quot;* \(#,##0\);_(&quot;$&quot;* &quot;-&quot;??_);_(@_)"/>
    <numFmt numFmtId="167" formatCode="0.0%"/>
    <numFmt numFmtId="168" formatCode="mm/dd/yy;@"/>
  </numFmts>
  <fonts count="3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u/>
      <sz val="10"/>
      <color theme="1"/>
      <name val="Arial"/>
      <family val="2"/>
    </font>
    <font>
      <sz val="10"/>
      <name val="Arial"/>
      <family val="2"/>
    </font>
    <font>
      <b/>
      <sz val="10"/>
      <name val="Arial"/>
      <family val="2"/>
    </font>
    <font>
      <u/>
      <sz val="10"/>
      <color indexed="12"/>
      <name val="Arial"/>
      <family val="2"/>
    </font>
    <font>
      <sz val="10"/>
      <color theme="1"/>
      <name val="Arial"/>
      <family val="2"/>
    </font>
    <font>
      <u/>
      <sz val="9"/>
      <color theme="10"/>
      <name val="Arial"/>
      <family val="2"/>
    </font>
    <font>
      <u/>
      <sz val="10"/>
      <color theme="10"/>
      <name val="Arial"/>
      <family val="2"/>
    </font>
    <font>
      <sz val="11"/>
      <color theme="1"/>
      <name val="Calibri"/>
      <family val="2"/>
      <scheme val="minor"/>
    </font>
    <font>
      <sz val="10"/>
      <color indexed="8"/>
      <name val="Arial"/>
      <family val="2"/>
    </font>
    <font>
      <b/>
      <i/>
      <u/>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0"/>
      <name val="Arial Unicode MS"/>
      <family val="2"/>
    </font>
    <font>
      <b/>
      <u/>
      <sz val="10"/>
      <name val="Arial"/>
      <family val="2"/>
    </font>
    <font>
      <u/>
      <sz val="10"/>
      <name val="Arial"/>
      <family val="2"/>
    </font>
    <font>
      <b/>
      <sz val="10"/>
      <color rgb="FFFF0000"/>
      <name val="Arial"/>
      <family val="2"/>
    </font>
    <font>
      <b/>
      <sz val="10"/>
      <color theme="7"/>
      <name val="Arial"/>
      <family val="2"/>
    </font>
    <font>
      <sz val="8"/>
      <name val="Arial"/>
      <family val="2"/>
    </font>
    <font>
      <sz val="10"/>
      <color rgb="FFFF0000"/>
      <name val="Arial"/>
      <family val="2"/>
    </font>
    <font>
      <b/>
      <sz val="10"/>
      <color theme="9" tint="-0.249977111117893"/>
      <name val="Arial"/>
      <family val="2"/>
    </font>
  </fonts>
  <fills count="3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96">
    <xf numFmtId="0" fontId="0" fillId="0" borderId="0"/>
    <xf numFmtId="0" fontId="6" fillId="0" borderId="0"/>
    <xf numFmtId="43" fontId="6" fillId="0" borderId="0" applyFont="0" applyFill="0" applyBorder="0" applyAlignment="0" applyProtection="0"/>
    <xf numFmtId="0" fontId="8" fillId="0" borderId="0" applyNumberFormat="0" applyFill="0" applyBorder="0" applyAlignment="0" applyProtection="0">
      <alignment vertical="top"/>
      <protection locked="0"/>
    </xf>
    <xf numFmtId="9" fontId="6" fillId="0" borderId="0" applyFont="0" applyFill="0" applyBorder="0" applyAlignment="0" applyProtection="0"/>
    <xf numFmtId="43" fontId="9" fillId="0" borderId="0" applyFon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0" borderId="0"/>
    <xf numFmtId="0" fontId="12" fillId="0" borderId="0"/>
    <xf numFmtId="43" fontId="12" fillId="0" borderId="0" applyFont="0" applyFill="0" applyBorder="0" applyAlignment="0" applyProtection="0"/>
    <xf numFmtId="0" fontId="12" fillId="0" borderId="0"/>
    <xf numFmtId="0" fontId="13" fillId="0" borderId="0">
      <alignment vertical="top"/>
    </xf>
    <xf numFmtId="0" fontId="12" fillId="0" borderId="0"/>
    <xf numFmtId="0" fontId="12" fillId="0" borderId="0"/>
    <xf numFmtId="0" fontId="12" fillId="0" borderId="0"/>
    <xf numFmtId="0" fontId="13" fillId="0" borderId="0">
      <alignment vertical="top"/>
    </xf>
    <xf numFmtId="43" fontId="13" fillId="0" borderId="0" applyFont="0" applyFill="0" applyBorder="0" applyAlignment="0" applyProtection="0"/>
    <xf numFmtId="44" fontId="9" fillId="0" borderId="0" applyFon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7" borderId="10" applyNumberFormat="0" applyAlignment="0" applyProtection="0"/>
    <xf numFmtId="0" fontId="22" fillId="8" borderId="11" applyNumberFormat="0" applyAlignment="0" applyProtection="0"/>
    <xf numFmtId="0" fontId="23" fillId="8" borderId="10" applyNumberFormat="0" applyAlignment="0" applyProtection="0"/>
    <xf numFmtId="0" fontId="24" fillId="0" borderId="12" applyNumberFormat="0" applyFill="0" applyAlignment="0" applyProtection="0"/>
    <xf numFmtId="0" fontId="25" fillId="9" borderId="1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9"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9"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10" borderId="14" applyNumberFormat="0" applyFont="0" applyAlignment="0" applyProtection="0"/>
    <xf numFmtId="0" fontId="30" fillId="6"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31"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10" borderId="14" applyNumberFormat="0" applyFont="0" applyAlignment="0" applyProtection="0"/>
    <xf numFmtId="0" fontId="1" fillId="0" borderId="0"/>
  </cellStyleXfs>
  <cellXfs count="206">
    <xf numFmtId="0" fontId="0" fillId="0" borderId="0" xfId="0"/>
    <xf numFmtId="0" fontId="0" fillId="0" borderId="0" xfId="0" applyAlignment="1">
      <alignment vertical="top"/>
    </xf>
    <xf numFmtId="0" fontId="5" fillId="0" borderId="0" xfId="0" applyFont="1" applyAlignment="1">
      <alignment vertical="top"/>
    </xf>
    <xf numFmtId="0" fontId="0" fillId="0" borderId="0" xfId="0" quotePrefix="1" applyAlignment="1">
      <alignment horizontal="left" vertical="top" indent="1"/>
    </xf>
    <xf numFmtId="0" fontId="0" fillId="0" borderId="0" xfId="0" quotePrefix="1" applyAlignment="1">
      <alignment vertical="top"/>
    </xf>
    <xf numFmtId="0" fontId="34" fillId="0" borderId="0" xfId="0" applyFont="1" applyAlignment="1">
      <alignment vertical="top"/>
    </xf>
    <xf numFmtId="0" fontId="0" fillId="0" borderId="0" xfId="0" applyAlignment="1">
      <alignment vertical="top" wrapText="1"/>
    </xf>
    <xf numFmtId="0" fontId="5" fillId="0" borderId="0" xfId="0" applyFont="1" applyFill="1" applyAlignment="1">
      <alignment vertical="top"/>
    </xf>
    <xf numFmtId="0" fontId="0" fillId="0" borderId="0" xfId="0" applyFill="1" applyAlignment="1">
      <alignment vertical="top"/>
    </xf>
    <xf numFmtId="43" fontId="6" fillId="0" borderId="0" xfId="5" applyFont="1" applyBorder="1" applyProtection="1"/>
    <xf numFmtId="43" fontId="6" fillId="0" borderId="0" xfId="5" applyFont="1" applyProtection="1"/>
    <xf numFmtId="4" fontId="6" fillId="0" borderId="0" xfId="1" applyNumberFormat="1" applyProtection="1">
      <protection locked="0"/>
    </xf>
    <xf numFmtId="4" fontId="6" fillId="0" borderId="0" xfId="1" applyNumberFormat="1" applyBorder="1" applyProtection="1">
      <protection locked="0"/>
    </xf>
    <xf numFmtId="0" fontId="6" fillId="0" borderId="0" xfId="1" applyProtection="1">
      <protection locked="0"/>
    </xf>
    <xf numFmtId="0" fontId="7" fillId="0" borderId="0" xfId="1" applyFont="1" applyAlignment="1" applyProtection="1">
      <alignment horizontal="right"/>
      <protection locked="0"/>
    </xf>
    <xf numFmtId="0" fontId="7" fillId="0" borderId="5" xfId="1" applyFont="1" applyBorder="1" applyAlignment="1" applyProtection="1">
      <alignment horizontal="left"/>
      <protection locked="0"/>
    </xf>
    <xf numFmtId="0" fontId="6" fillId="0" borderId="0" xfId="1" applyAlignment="1" applyProtection="1">
      <alignment horizontal="left"/>
      <protection locked="0"/>
    </xf>
    <xf numFmtId="0" fontId="6" fillId="0" borderId="0" xfId="1" applyBorder="1" applyAlignment="1" applyProtection="1">
      <alignment horizontal="left"/>
      <protection locked="0"/>
    </xf>
    <xf numFmtId="3" fontId="6" fillId="0" borderId="0" xfId="1" applyNumberFormat="1" applyAlignment="1" applyProtection="1">
      <alignment horizontal="left"/>
      <protection locked="0"/>
    </xf>
    <xf numFmtId="0" fontId="6" fillId="0" borderId="0" xfId="1" applyAlignment="1" applyProtection="1">
      <alignment horizontal="center"/>
      <protection locked="0"/>
    </xf>
    <xf numFmtId="168" fontId="6" fillId="0" borderId="5" xfId="1" applyNumberFormat="1" applyBorder="1" applyAlignment="1" applyProtection="1">
      <alignment horizontal="left"/>
      <protection locked="0"/>
    </xf>
    <xf numFmtId="168" fontId="6" fillId="0" borderId="0" xfId="1" applyNumberFormat="1" applyBorder="1" applyAlignment="1" applyProtection="1">
      <alignment horizontal="left"/>
      <protection locked="0"/>
    </xf>
    <xf numFmtId="0" fontId="7" fillId="0" borderId="0" xfId="1" applyFont="1" applyAlignment="1" applyProtection="1">
      <alignment horizontal="left"/>
      <protection locked="0"/>
    </xf>
    <xf numFmtId="0" fontId="7" fillId="0" borderId="0" xfId="1" applyFont="1" applyBorder="1" applyAlignment="1" applyProtection="1">
      <alignment horizontal="left"/>
      <protection locked="0"/>
    </xf>
    <xf numFmtId="0" fontId="6" fillId="0" borderId="0" xfId="1" applyAlignment="1" applyProtection="1">
      <alignment horizontal="right"/>
      <protection locked="0"/>
    </xf>
    <xf numFmtId="0" fontId="6" fillId="0" borderId="5" xfId="1" applyBorder="1" applyAlignment="1" applyProtection="1">
      <alignment horizontal="left"/>
      <protection locked="0"/>
    </xf>
    <xf numFmtId="4" fontId="35" fillId="0" borderId="0" xfId="1" applyNumberFormat="1" applyFont="1" applyAlignment="1" applyProtection="1">
      <alignment horizontal="center"/>
      <protection locked="0"/>
    </xf>
    <xf numFmtId="0" fontId="8" fillId="0" borderId="5" xfId="3" applyBorder="1" applyAlignment="1" applyProtection="1">
      <alignment horizontal="left"/>
      <protection locked="0"/>
    </xf>
    <xf numFmtId="0" fontId="8" fillId="0" borderId="0" xfId="3" applyBorder="1" applyAlignment="1" applyProtection="1">
      <alignment horizontal="left"/>
      <protection locked="0"/>
    </xf>
    <xf numFmtId="4" fontId="7" fillId="0" borderId="0" xfId="1" applyNumberFormat="1" applyFont="1" applyProtection="1">
      <protection locked="0"/>
    </xf>
    <xf numFmtId="1" fontId="6" fillId="0" borderId="1" xfId="1" applyNumberFormat="1" applyBorder="1" applyProtection="1">
      <protection locked="0"/>
    </xf>
    <xf numFmtId="1" fontId="6" fillId="0" borderId="1" xfId="1" applyNumberFormat="1" applyBorder="1" applyAlignment="1" applyProtection="1">
      <alignment horizontal="center"/>
      <protection locked="0"/>
    </xf>
    <xf numFmtId="0" fontId="6" fillId="0" borderId="1" xfId="1" applyBorder="1" applyAlignment="1" applyProtection="1">
      <alignment horizontal="center"/>
      <protection locked="0"/>
    </xf>
    <xf numFmtId="1" fontId="6" fillId="0" borderId="0" xfId="1" applyNumberFormat="1" applyProtection="1">
      <protection locked="0"/>
    </xf>
    <xf numFmtId="4" fontId="6" fillId="0" borderId="1" xfId="1" applyNumberFormat="1" applyBorder="1" applyProtection="1">
      <protection locked="0"/>
    </xf>
    <xf numFmtId="4" fontId="6" fillId="0" borderId="1" xfId="1" applyNumberFormat="1" applyBorder="1" applyAlignment="1" applyProtection="1">
      <alignment horizontal="center"/>
      <protection locked="0"/>
    </xf>
    <xf numFmtId="4" fontId="6" fillId="0" borderId="1" xfId="1" applyNumberFormat="1" applyBorder="1" applyAlignment="1" applyProtection="1">
      <alignment horizontal="center" wrapText="1"/>
      <protection locked="0"/>
    </xf>
    <xf numFmtId="43" fontId="6" fillId="0" borderId="0" xfId="5" applyFont="1" applyProtection="1">
      <protection locked="0"/>
    </xf>
    <xf numFmtId="43" fontId="6" fillId="0" borderId="0" xfId="5" applyFont="1" applyBorder="1" applyProtection="1">
      <protection locked="0"/>
    </xf>
    <xf numFmtId="4" fontId="36" fillId="0" borderId="0" xfId="1" applyNumberFormat="1" applyFont="1" applyProtection="1">
      <protection locked="0"/>
    </xf>
    <xf numFmtId="43" fontId="1" fillId="0" borderId="0" xfId="95" applyNumberFormat="1" applyProtection="1">
      <protection locked="0"/>
    </xf>
    <xf numFmtId="43" fontId="6" fillId="0" borderId="0" xfId="5" applyFont="1" applyAlignment="1" applyProtection="1">
      <alignment horizontal="center" wrapText="1"/>
      <protection locked="0"/>
    </xf>
    <xf numFmtId="43" fontId="6" fillId="0" borderId="0" xfId="5" applyFont="1" applyAlignment="1" applyProtection="1">
      <alignment horizontal="center"/>
      <protection locked="0"/>
    </xf>
    <xf numFmtId="43" fontId="6" fillId="0" borderId="0" xfId="5" applyFont="1" applyFill="1" applyBorder="1" applyProtection="1">
      <protection locked="0"/>
    </xf>
    <xf numFmtId="43" fontId="6" fillId="2" borderId="1" xfId="5" applyFont="1" applyFill="1" applyBorder="1" applyProtection="1">
      <protection locked="0"/>
    </xf>
    <xf numFmtId="4" fontId="14" fillId="0" borderId="0" xfId="1" applyNumberFormat="1" applyFont="1" applyAlignment="1" applyProtection="1">
      <alignment wrapText="1"/>
      <protection locked="0"/>
    </xf>
    <xf numFmtId="4" fontId="6" fillId="0" borderId="0" xfId="1" applyNumberFormat="1" applyAlignment="1" applyProtection="1">
      <alignment horizontal="left" wrapText="1" indent="1"/>
      <protection locked="0"/>
    </xf>
    <xf numFmtId="43" fontId="6" fillId="0" borderId="5" xfId="5" applyFont="1" applyBorder="1" applyProtection="1">
      <protection locked="0"/>
    </xf>
    <xf numFmtId="4" fontId="6" fillId="0" borderId="0" xfId="1" applyNumberFormat="1" applyAlignment="1" applyProtection="1">
      <alignment horizontal="left" indent="1"/>
      <protection locked="0"/>
    </xf>
    <xf numFmtId="4" fontId="6" fillId="0" borderId="0" xfId="1" applyNumberFormat="1" applyAlignment="1" applyProtection="1">
      <alignment horizontal="right"/>
      <protection locked="0"/>
    </xf>
    <xf numFmtId="43" fontId="6" fillId="0" borderId="2" xfId="5" applyFont="1" applyBorder="1" applyProtection="1">
      <protection locked="0"/>
    </xf>
    <xf numFmtId="167" fontId="6" fillId="0" borderId="1" xfId="69" applyNumberFormat="1" applyFont="1" applyFill="1" applyBorder="1" applyProtection="1">
      <protection locked="0"/>
    </xf>
    <xf numFmtId="0" fontId="6" fillId="0" borderId="1" xfId="69" applyNumberFormat="1" applyFont="1" applyFill="1" applyBorder="1" applyProtection="1">
      <protection locked="0"/>
    </xf>
    <xf numFmtId="164" fontId="6" fillId="0" borderId="0" xfId="5" applyNumberFormat="1" applyFont="1" applyProtection="1">
      <protection locked="0"/>
    </xf>
    <xf numFmtId="164" fontId="6" fillId="0" borderId="0" xfId="1" applyNumberFormat="1" applyProtection="1">
      <protection locked="0"/>
    </xf>
    <xf numFmtId="164" fontId="6" fillId="0" borderId="0" xfId="2" applyNumberFormat="1" applyProtection="1">
      <protection locked="0"/>
    </xf>
    <xf numFmtId="165" fontId="6" fillId="0" borderId="5" xfId="1" applyNumberFormat="1" applyBorder="1" applyAlignment="1" applyProtection="1">
      <alignment horizontal="left"/>
      <protection locked="0"/>
    </xf>
    <xf numFmtId="164" fontId="6" fillId="0" borderId="0" xfId="2" applyNumberFormat="1" applyAlignment="1" applyProtection="1">
      <alignment horizontal="left"/>
      <protection locked="0"/>
    </xf>
    <xf numFmtId="164" fontId="36" fillId="0" borderId="0" xfId="2" applyNumberFormat="1" applyFont="1" applyAlignment="1" applyProtection="1">
      <alignment horizontal="left"/>
      <protection locked="0"/>
    </xf>
    <xf numFmtId="4" fontId="6" fillId="0" borderId="0" xfId="1" applyNumberFormat="1" applyAlignment="1" applyProtection="1">
      <alignment horizontal="center"/>
      <protection locked="0"/>
    </xf>
    <xf numFmtId="44" fontId="6" fillId="0" borderId="0" xfId="1" applyNumberFormat="1" applyAlignment="1" applyProtection="1">
      <alignment horizontal="center"/>
      <protection locked="0"/>
    </xf>
    <xf numFmtId="164" fontId="6" fillId="0" borderId="3" xfId="5" applyNumberFormat="1" applyFont="1" applyBorder="1" applyProtection="1">
      <protection locked="0"/>
    </xf>
    <xf numFmtId="164" fontId="6" fillId="0" borderId="0" xfId="1" applyNumberFormat="1" applyAlignment="1" applyProtection="1">
      <alignment horizontal="center"/>
      <protection locked="0"/>
    </xf>
    <xf numFmtId="164" fontId="6" fillId="0" borderId="0" xfId="1" applyNumberFormat="1" applyAlignment="1" applyProtection="1">
      <alignment horizontal="center" wrapText="1"/>
      <protection locked="0"/>
    </xf>
    <xf numFmtId="164" fontId="6" fillId="0" borderId="0" xfId="5" applyNumberFormat="1" applyFont="1" applyFill="1" applyBorder="1" applyProtection="1">
      <protection locked="0"/>
    </xf>
    <xf numFmtId="43" fontId="6" fillId="2" borderId="23" xfId="5" applyFont="1" applyFill="1" applyBorder="1" applyProtection="1">
      <protection locked="0"/>
    </xf>
    <xf numFmtId="43" fontId="6" fillId="2" borderId="24" xfId="5" applyFont="1" applyFill="1" applyBorder="1" applyProtection="1">
      <protection locked="0"/>
    </xf>
    <xf numFmtId="43" fontId="6" fillId="2" borderId="16" xfId="5" applyFont="1" applyFill="1" applyBorder="1" applyProtection="1">
      <protection locked="0"/>
    </xf>
    <xf numFmtId="164" fontId="6" fillId="2" borderId="1" xfId="5" applyNumberFormat="1" applyFont="1" applyFill="1" applyBorder="1" applyProtection="1">
      <protection locked="0"/>
    </xf>
    <xf numFmtId="164" fontId="6" fillId="0" borderId="5" xfId="5" applyNumberFormat="1" applyFont="1" applyBorder="1" applyProtection="1">
      <protection locked="0"/>
    </xf>
    <xf numFmtId="164" fontId="6" fillId="0" borderId="2" xfId="5" applyNumberFormat="1" applyFont="1" applyBorder="1" applyProtection="1">
      <protection locked="0"/>
    </xf>
    <xf numFmtId="164" fontId="7" fillId="2" borderId="1" xfId="5" applyNumberFormat="1" applyFont="1" applyFill="1" applyBorder="1" applyProtection="1">
      <protection locked="0"/>
    </xf>
    <xf numFmtId="3" fontId="6" fillId="0" borderId="0" xfId="1" applyNumberFormat="1" applyProtection="1">
      <protection locked="0"/>
    </xf>
    <xf numFmtId="166" fontId="7" fillId="0" borderId="2" xfId="18" applyNumberFormat="1" applyFont="1" applyBorder="1" applyProtection="1">
      <protection locked="0"/>
    </xf>
    <xf numFmtId="4" fontId="6" fillId="0" borderId="16" xfId="1" applyNumberFormat="1" applyBorder="1" applyProtection="1">
      <protection locked="0"/>
    </xf>
    <xf numFmtId="4" fontId="6" fillId="0" borderId="3" xfId="1" applyNumberFormat="1" applyBorder="1" applyProtection="1">
      <protection locked="0"/>
    </xf>
    <xf numFmtId="4" fontId="6" fillId="0" borderId="22" xfId="1" applyNumberFormat="1" applyBorder="1" applyAlignment="1" applyProtection="1">
      <alignment horizontal="center"/>
      <protection locked="0"/>
    </xf>
    <xf numFmtId="4" fontId="32" fillId="0" borderId="17" xfId="1" applyNumberFormat="1" applyFont="1" applyBorder="1" applyProtection="1">
      <protection locked="0"/>
    </xf>
    <xf numFmtId="4" fontId="6" fillId="0" borderId="18" xfId="1" applyNumberFormat="1" applyBorder="1" applyProtection="1">
      <protection locked="0"/>
    </xf>
    <xf numFmtId="4" fontId="6" fillId="0" borderId="17" xfId="1" applyNumberFormat="1" applyBorder="1" applyAlignment="1" applyProtection="1">
      <alignment wrapText="1"/>
      <protection locked="0"/>
    </xf>
    <xf numFmtId="43" fontId="6" fillId="3" borderId="20" xfId="5" applyFont="1" applyFill="1" applyBorder="1" applyProtection="1">
      <protection locked="0"/>
    </xf>
    <xf numFmtId="166" fontId="6" fillId="3" borderId="20" xfId="18" applyNumberFormat="1" applyFont="1" applyFill="1" applyBorder="1" applyProtection="1">
      <protection locked="0"/>
    </xf>
    <xf numFmtId="4" fontId="6" fillId="0" borderId="17" xfId="1" applyNumberFormat="1" applyBorder="1" applyProtection="1">
      <protection locked="0"/>
    </xf>
    <xf numFmtId="166" fontId="6" fillId="0" borderId="21" xfId="18" applyNumberFormat="1" applyFont="1" applyBorder="1" applyProtection="1">
      <protection locked="0"/>
    </xf>
    <xf numFmtId="4" fontId="6" fillId="0" borderId="19" xfId="1" applyNumberFormat="1" applyBorder="1" applyProtection="1">
      <protection locked="0"/>
    </xf>
    <xf numFmtId="4" fontId="6" fillId="0" borderId="5" xfId="1" applyNumberFormat="1" applyBorder="1" applyProtection="1">
      <protection locked="0"/>
    </xf>
    <xf numFmtId="4" fontId="6" fillId="0" borderId="20" xfId="1" applyNumberFormat="1" applyBorder="1" applyProtection="1">
      <protection locked="0"/>
    </xf>
    <xf numFmtId="164" fontId="6" fillId="0" borderId="0" xfId="5" applyNumberFormat="1" applyFont="1" applyAlignment="1" applyProtection="1">
      <alignment wrapText="1"/>
      <protection locked="0"/>
    </xf>
    <xf numFmtId="10" fontId="6" fillId="0" borderId="0" xfId="69" applyNumberFormat="1" applyFont="1" applyProtection="1">
      <protection locked="0"/>
    </xf>
    <xf numFmtId="0" fontId="0" fillId="0" borderId="0" xfId="1" applyFont="1" applyProtection="1">
      <protection locked="0"/>
    </xf>
    <xf numFmtId="4" fontId="8" fillId="0" borderId="0" xfId="3" applyNumberFormat="1" applyAlignment="1" applyProtection="1">
      <protection locked="0"/>
    </xf>
    <xf numFmtId="167" fontId="6" fillId="0" borderId="0" xfId="69" applyNumberFormat="1" applyFont="1" applyProtection="1">
      <protection locked="0"/>
    </xf>
    <xf numFmtId="165" fontId="6" fillId="0" borderId="5" xfId="1" applyNumberFormat="1" applyBorder="1" applyAlignment="1" applyProtection="1">
      <alignment horizontal="center"/>
      <protection locked="0"/>
    </xf>
    <xf numFmtId="9" fontId="6" fillId="0" borderId="0" xfId="4" applyFill="1" applyBorder="1" applyProtection="1">
      <protection locked="0"/>
    </xf>
    <xf numFmtId="43" fontId="6" fillId="0" borderId="17" xfId="5" applyFont="1" applyFill="1" applyBorder="1" applyProtection="1">
      <protection locked="0"/>
    </xf>
    <xf numFmtId="4" fontId="6" fillId="0" borderId="18" xfId="1" applyNumberFormat="1" applyFill="1" applyBorder="1" applyProtection="1">
      <protection locked="0"/>
    </xf>
    <xf numFmtId="4" fontId="6" fillId="0" borderId="1" xfId="0" applyNumberFormat="1" applyFont="1" applyBorder="1" applyAlignment="1" applyProtection="1">
      <alignment horizontal="center"/>
      <protection locked="0"/>
    </xf>
    <xf numFmtId="3" fontId="6" fillId="0" borderId="1" xfId="0" applyNumberFormat="1" applyFont="1" applyBorder="1" applyAlignment="1" applyProtection="1">
      <alignment horizontal="center"/>
      <protection locked="0"/>
    </xf>
    <xf numFmtId="4" fontId="6" fillId="0" borderId="1" xfId="0" applyNumberFormat="1" applyFont="1" applyBorder="1" applyAlignment="1" applyProtection="1">
      <alignment horizontal="center" wrapText="1"/>
      <protection locked="0"/>
    </xf>
    <xf numFmtId="164" fontId="6" fillId="0" borderId="0" xfId="4" applyNumberFormat="1" applyFill="1" applyBorder="1" applyProtection="1">
      <protection locked="0"/>
    </xf>
    <xf numFmtId="43" fontId="6" fillId="0" borderId="2" xfId="5" applyFont="1" applyBorder="1" applyAlignment="1" applyProtection="1">
      <alignment horizontal="center"/>
      <protection locked="0"/>
    </xf>
    <xf numFmtId="43" fontId="0" fillId="0" borderId="0" xfId="5" applyFont="1" applyProtection="1">
      <protection locked="0"/>
    </xf>
    <xf numFmtId="4" fontId="6" fillId="0" borderId="0" xfId="1" quotePrefix="1" applyNumberFormat="1" applyProtection="1">
      <protection locked="0"/>
    </xf>
    <xf numFmtId="4" fontId="0" fillId="3" borderId="0" xfId="0" applyNumberFormat="1" applyFill="1" applyProtection="1">
      <protection locked="0"/>
    </xf>
    <xf numFmtId="4" fontId="0" fillId="3" borderId="1" xfId="0" applyNumberFormat="1" applyFill="1" applyBorder="1" applyProtection="1">
      <protection locked="0"/>
    </xf>
    <xf numFmtId="0" fontId="34" fillId="0" borderId="0" xfId="1" applyFont="1" applyAlignment="1" applyProtection="1">
      <alignment horizontal="center"/>
      <protection locked="0"/>
    </xf>
    <xf numFmtId="164" fontId="37" fillId="0" borderId="0" xfId="5" applyNumberFormat="1" applyFont="1" applyFill="1" applyBorder="1" applyProtection="1">
      <protection locked="0"/>
    </xf>
    <xf numFmtId="43" fontId="37" fillId="0" borderId="0" xfId="5" applyFont="1" applyBorder="1" applyProtection="1">
      <protection locked="0"/>
    </xf>
    <xf numFmtId="43" fontId="6" fillId="3" borderId="20" xfId="5" applyFont="1" applyFill="1" applyBorder="1" applyAlignment="1" applyProtection="1">
      <alignment wrapText="1"/>
      <protection locked="0"/>
    </xf>
    <xf numFmtId="166" fontId="6" fillId="0" borderId="0" xfId="18" applyNumberFormat="1" applyFont="1" applyFill="1" applyBorder="1" applyProtection="1">
      <protection locked="0"/>
    </xf>
    <xf numFmtId="164" fontId="6" fillId="0" borderId="3" xfId="5" applyNumberFormat="1" applyFont="1" applyBorder="1" applyAlignment="1" applyProtection="1">
      <alignment wrapText="1"/>
      <protection locked="0"/>
    </xf>
    <xf numFmtId="10" fontId="6" fillId="0" borderId="0" xfId="1" applyNumberFormat="1" applyProtection="1">
      <protection locked="0"/>
    </xf>
    <xf numFmtId="164" fontId="6" fillId="0" borderId="17" xfId="5" applyNumberFormat="1" applyFont="1" applyBorder="1" applyProtection="1">
      <protection locked="0"/>
    </xf>
    <xf numFmtId="0" fontId="6" fillId="0" borderId="5" xfId="1" applyBorder="1" applyProtection="1">
      <protection locked="0"/>
    </xf>
    <xf numFmtId="0" fontId="6" fillId="0" borderId="4" xfId="1" applyBorder="1" applyProtection="1">
      <protection locked="0"/>
    </xf>
    <xf numFmtId="44" fontId="6" fillId="0" borderId="1" xfId="1" applyNumberFormat="1" applyBorder="1" applyAlignment="1" applyProtection="1">
      <alignment horizontal="center" wrapText="1"/>
      <protection locked="0"/>
    </xf>
    <xf numFmtId="41" fontId="6" fillId="2" borderId="1" xfId="5" applyNumberFormat="1" applyFont="1" applyFill="1" applyBorder="1" applyProtection="1">
      <protection locked="0"/>
    </xf>
    <xf numFmtId="164" fontId="7" fillId="0" borderId="0" xfId="5" applyNumberFormat="1" applyFont="1" applyFill="1" applyBorder="1" applyProtection="1">
      <protection locked="0"/>
    </xf>
    <xf numFmtId="4" fontId="6" fillId="0" borderId="0" xfId="1" applyNumberFormat="1" applyAlignment="1" applyProtection="1">
      <alignment wrapText="1"/>
      <protection locked="0"/>
    </xf>
    <xf numFmtId="164" fontId="6" fillId="3" borderId="1" xfId="5" applyNumberFormat="1" applyFont="1" applyFill="1" applyBorder="1" applyProtection="1">
      <protection locked="0"/>
    </xf>
    <xf numFmtId="0" fontId="6" fillId="0" borderId="4" xfId="1" applyBorder="1" applyAlignment="1" applyProtection="1">
      <alignment horizontal="left"/>
      <protection locked="0"/>
    </xf>
    <xf numFmtId="4" fontId="36" fillId="0" borderId="0" xfId="1" applyNumberFormat="1" applyFont="1" applyFill="1" applyProtection="1">
      <protection locked="0"/>
    </xf>
    <xf numFmtId="4" fontId="6" fillId="0" borderId="0" xfId="1" applyNumberFormat="1" applyFill="1" applyProtection="1">
      <protection locked="0"/>
    </xf>
    <xf numFmtId="164" fontId="6" fillId="0" borderId="2" xfId="5" applyNumberFormat="1" applyFont="1" applyBorder="1" applyAlignment="1" applyProtection="1">
      <alignment horizontal="center"/>
      <protection locked="0"/>
    </xf>
    <xf numFmtId="14" fontId="6" fillId="0" borderId="5" xfId="1" applyNumberFormat="1" applyBorder="1" applyAlignment="1" applyProtection="1">
      <alignment horizontal="left"/>
      <protection locked="0"/>
    </xf>
    <xf numFmtId="165" fontId="6" fillId="0" borderId="0" xfId="1" applyNumberFormat="1" applyAlignment="1" applyProtection="1">
      <alignment horizontal="left"/>
      <protection locked="0"/>
    </xf>
    <xf numFmtId="4" fontId="34" fillId="0" borderId="0" xfId="1" applyNumberFormat="1" applyFont="1" applyProtection="1">
      <protection locked="0"/>
    </xf>
    <xf numFmtId="4" fontId="6" fillId="0" borderId="24" xfId="1" applyNumberFormat="1" applyBorder="1" applyProtection="1">
      <protection locked="0"/>
    </xf>
    <xf numFmtId="4" fontId="6" fillId="0" borderId="24" xfId="1" applyNumberFormat="1" applyBorder="1" applyAlignment="1" applyProtection="1">
      <alignment horizontal="center"/>
      <protection locked="0"/>
    </xf>
    <xf numFmtId="4" fontId="6" fillId="0" borderId="24" xfId="1" applyNumberFormat="1" applyBorder="1" applyAlignment="1" applyProtection="1">
      <alignment horizontal="center" wrapText="1"/>
      <protection locked="0"/>
    </xf>
    <xf numFmtId="164" fontId="34" fillId="0" borderId="0" xfId="1" applyNumberFormat="1" applyFont="1" applyProtection="1">
      <protection locked="0"/>
    </xf>
    <xf numFmtId="164" fontId="37" fillId="0" borderId="0" xfId="5" applyNumberFormat="1" applyFont="1" applyAlignment="1" applyProtection="1">
      <alignment horizontal="center"/>
      <protection locked="0"/>
    </xf>
    <xf numFmtId="4" fontId="34" fillId="0" borderId="0" xfId="1" applyNumberFormat="1" applyFont="1" applyAlignment="1" applyProtection="1">
      <alignment horizontal="center"/>
      <protection locked="0"/>
    </xf>
    <xf numFmtId="0" fontId="6" fillId="0" borderId="0" xfId="1" applyFont="1" applyAlignment="1" applyProtection="1">
      <alignment horizontal="left"/>
      <protection locked="0"/>
    </xf>
    <xf numFmtId="0" fontId="7" fillId="0" borderId="0" xfId="1" applyFont="1" applyProtection="1">
      <protection locked="0"/>
    </xf>
    <xf numFmtId="0" fontId="8" fillId="0" borderId="4" xfId="3" applyBorder="1" applyAlignment="1" applyProtection="1">
      <alignment horizontal="left"/>
      <protection locked="0"/>
    </xf>
    <xf numFmtId="0" fontId="0" fillId="0" borderId="0" xfId="0" applyProtection="1">
      <protection locked="0"/>
    </xf>
    <xf numFmtId="164" fontId="6" fillId="0" borderId="0" xfId="5" applyNumberFormat="1" applyFont="1" applyAlignment="1" applyProtection="1">
      <alignment horizontal="center"/>
      <protection locked="0"/>
    </xf>
    <xf numFmtId="164" fontId="6" fillId="0" borderId="0" xfId="5" applyNumberFormat="1" applyFont="1" applyAlignment="1" applyProtection="1">
      <alignment horizontal="center" wrapText="1"/>
      <protection locked="0"/>
    </xf>
    <xf numFmtId="4" fontId="6" fillId="0" borderId="0" xfId="1" applyNumberFormat="1" applyFill="1" applyBorder="1" applyProtection="1">
      <protection locked="0"/>
    </xf>
    <xf numFmtId="164" fontId="6" fillId="0" borderId="0" xfId="1" applyNumberFormat="1" applyFill="1" applyBorder="1" applyProtection="1">
      <protection locked="0"/>
    </xf>
    <xf numFmtId="164" fontId="6" fillId="0" borderId="0" xfId="1" applyNumberFormat="1" applyFill="1" applyBorder="1" applyAlignment="1" applyProtection="1">
      <alignment horizontal="center"/>
      <protection locked="0"/>
    </xf>
    <xf numFmtId="164" fontId="6" fillId="0" borderId="0" xfId="1" applyNumberFormat="1" applyFill="1" applyBorder="1" applyAlignment="1" applyProtection="1">
      <alignment horizontal="center" wrapText="1"/>
      <protection locked="0"/>
    </xf>
    <xf numFmtId="4" fontId="6" fillId="0" borderId="0" xfId="1" applyNumberFormat="1" applyFont="1" applyFill="1" applyProtection="1">
      <protection locked="0"/>
    </xf>
    <xf numFmtId="43" fontId="6" fillId="0" borderId="3" xfId="5" applyFont="1" applyBorder="1" applyAlignment="1" applyProtection="1">
      <alignment horizontal="center" wrapText="1"/>
      <protection locked="0"/>
    </xf>
    <xf numFmtId="4" fontId="6" fillId="0" borderId="0" xfId="1" applyNumberFormat="1" applyAlignment="1" applyProtection="1">
      <alignment horizontal="center" wrapText="1"/>
      <protection locked="0"/>
    </xf>
    <xf numFmtId="43" fontId="6" fillId="0" borderId="0" xfId="5" applyFont="1" applyFill="1" applyProtection="1">
      <protection locked="0"/>
    </xf>
    <xf numFmtId="43" fontId="6" fillId="3" borderId="1" xfId="5" applyFont="1" applyFill="1" applyBorder="1" applyProtection="1">
      <protection locked="0"/>
    </xf>
    <xf numFmtId="4" fontId="7" fillId="0" borderId="0" xfId="1" applyNumberFormat="1" applyFont="1" applyAlignment="1" applyProtection="1">
      <alignment horizontal="left"/>
      <protection locked="0"/>
    </xf>
    <xf numFmtId="4" fontId="6" fillId="3" borderId="23" xfId="1" applyNumberFormat="1" applyFill="1" applyBorder="1" applyProtection="1">
      <protection locked="0"/>
    </xf>
    <xf numFmtId="4" fontId="6" fillId="3" borderId="4" xfId="1" applyNumberFormat="1" applyFill="1" applyBorder="1" applyProtection="1">
      <protection locked="0"/>
    </xf>
    <xf numFmtId="4" fontId="6" fillId="0" borderId="22" xfId="1" applyNumberFormat="1" applyBorder="1" applyProtection="1">
      <protection locked="0"/>
    </xf>
    <xf numFmtId="4" fontId="6" fillId="3" borderId="1" xfId="1" applyNumberFormat="1" applyFill="1" applyBorder="1" applyProtection="1">
      <protection locked="0"/>
    </xf>
    <xf numFmtId="4" fontId="6" fillId="3" borderId="0" xfId="1" applyNumberFormat="1" applyFill="1" applyBorder="1" applyProtection="1">
      <protection locked="0"/>
    </xf>
    <xf numFmtId="43" fontId="6" fillId="0" borderId="4" xfId="5" applyFont="1" applyBorder="1" applyProtection="1"/>
    <xf numFmtId="43" fontId="6" fillId="0" borderId="1" xfId="5" applyFont="1" applyBorder="1" applyProtection="1"/>
    <xf numFmtId="43" fontId="6" fillId="0" borderId="4" xfId="5" applyFont="1" applyBorder="1" applyAlignment="1" applyProtection="1">
      <alignment horizontal="center"/>
    </xf>
    <xf numFmtId="43" fontId="6" fillId="0" borderId="6" xfId="5" applyFont="1" applyBorder="1" applyProtection="1"/>
    <xf numFmtId="164" fontId="6" fillId="0" borderId="2" xfId="5" applyNumberFormat="1" applyFont="1" applyBorder="1" applyProtection="1"/>
    <xf numFmtId="164" fontId="6" fillId="0" borderId="0" xfId="5" applyNumberFormat="1" applyFont="1" applyProtection="1"/>
    <xf numFmtId="164" fontId="6" fillId="0" borderId="0" xfId="5" applyNumberFormat="1" applyFont="1" applyBorder="1" applyProtection="1"/>
    <xf numFmtId="164" fontId="6" fillId="0" borderId="0" xfId="5" applyNumberFormat="1" applyFont="1" applyBorder="1" applyAlignment="1" applyProtection="1">
      <alignment wrapText="1"/>
    </xf>
    <xf numFmtId="4" fontId="6" fillId="0" borderId="0" xfId="1" applyNumberFormat="1" applyProtection="1"/>
    <xf numFmtId="43" fontId="6" fillId="0" borderId="0" xfId="5" applyFont="1" applyFill="1" applyBorder="1" applyProtection="1"/>
    <xf numFmtId="164" fontId="6" fillId="0" borderId="0" xfId="5" applyNumberFormat="1" applyFont="1" applyFill="1" applyBorder="1" applyProtection="1"/>
    <xf numFmtId="4" fontId="6" fillId="0" borderId="0" xfId="1" applyNumberFormat="1" applyFill="1" applyProtection="1"/>
    <xf numFmtId="4" fontId="6" fillId="0" borderId="0" xfId="1" applyNumberFormat="1" applyFill="1" applyBorder="1" applyProtection="1"/>
    <xf numFmtId="43" fontId="6" fillId="0" borderId="1" xfId="5" applyFont="1" applyFill="1" applyBorder="1" applyProtection="1"/>
    <xf numFmtId="43" fontId="6" fillId="0" borderId="3" xfId="5" applyFont="1" applyFill="1" applyBorder="1" applyProtection="1"/>
    <xf numFmtId="164" fontId="6" fillId="0" borderId="3" xfId="5" applyNumberFormat="1" applyFont="1" applyFill="1" applyBorder="1" applyProtection="1"/>
    <xf numFmtId="164" fontId="6" fillId="0" borderId="6" xfId="5" applyNumberFormat="1" applyFont="1" applyBorder="1" applyProtection="1"/>
    <xf numFmtId="4" fontId="6" fillId="0" borderId="0" xfId="1" applyNumberFormat="1" applyAlignment="1" applyProtection="1">
      <alignment horizontal="left" wrapText="1"/>
    </xf>
    <xf numFmtId="4" fontId="6" fillId="0" borderId="0" xfId="1" applyNumberFormat="1" applyAlignment="1" applyProtection="1">
      <alignment horizontal="right"/>
    </xf>
    <xf numFmtId="164" fontId="6" fillId="36" borderId="0" xfId="5" applyNumberFormat="1" applyFont="1" applyFill="1" applyProtection="1"/>
    <xf numFmtId="43" fontId="6" fillId="0" borderId="0" xfId="5" applyFont="1" applyAlignment="1" applyProtection="1">
      <alignment horizontal="right"/>
    </xf>
    <xf numFmtId="43" fontId="6" fillId="0" borderId="2" xfId="5" applyFont="1" applyBorder="1" applyProtection="1"/>
    <xf numFmtId="9" fontId="6" fillId="0" borderId="0" xfId="69" applyFont="1" applyProtection="1"/>
    <xf numFmtId="3" fontId="6" fillId="0" borderId="0" xfId="1" applyNumberFormat="1" applyProtection="1"/>
    <xf numFmtId="166" fontId="6" fillId="0" borderId="21" xfId="18" applyNumberFormat="1" applyFont="1" applyBorder="1" applyProtection="1"/>
    <xf numFmtId="4" fontId="6" fillId="0" borderId="20" xfId="1" applyNumberFormat="1" applyBorder="1" applyProtection="1"/>
    <xf numFmtId="4" fontId="6" fillId="0" borderId="18" xfId="1" applyNumberFormat="1" applyBorder="1" applyProtection="1"/>
    <xf numFmtId="164" fontId="6" fillId="0" borderId="4" xfId="5" applyNumberFormat="1" applyFont="1" applyBorder="1" applyProtection="1"/>
    <xf numFmtId="164" fontId="6" fillId="0" borderId="3" xfId="5" applyNumberFormat="1" applyFont="1" applyBorder="1" applyProtection="1"/>
    <xf numFmtId="164" fontId="6" fillId="0" borderId="25" xfId="5" applyNumberFormat="1" applyFont="1" applyBorder="1" applyProtection="1"/>
    <xf numFmtId="164" fontId="6" fillId="0" borderId="5" xfId="5" applyNumberFormat="1" applyFont="1" applyBorder="1" applyProtection="1"/>
    <xf numFmtId="164" fontId="6" fillId="0" borderId="1" xfId="5" applyNumberFormat="1" applyFont="1" applyBorder="1" applyProtection="1"/>
    <xf numFmtId="164" fontId="6" fillId="0" borderId="1" xfId="5" applyNumberFormat="1" applyFont="1" applyFill="1" applyBorder="1" applyProtection="1"/>
    <xf numFmtId="43" fontId="6" fillId="0" borderId="3" xfId="5" applyFont="1" applyBorder="1" applyProtection="1"/>
    <xf numFmtId="43" fontId="6" fillId="0" borderId="5" xfId="5" applyFont="1" applyBorder="1" applyProtection="1"/>
    <xf numFmtId="164" fontId="6" fillId="0" borderId="5" xfId="5" applyNumberFormat="1" applyFont="1" applyBorder="1" applyAlignment="1" applyProtection="1">
      <alignment horizontal="center"/>
    </xf>
    <xf numFmtId="43" fontId="6" fillId="0" borderId="5" xfId="5" applyFont="1" applyBorder="1" applyAlignment="1" applyProtection="1">
      <alignment horizontal="center"/>
    </xf>
    <xf numFmtId="0" fontId="5"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0" fillId="0" borderId="0" xfId="0" applyAlignment="1">
      <alignment vertical="top" wrapText="1"/>
    </xf>
    <xf numFmtId="0" fontId="0" fillId="35" borderId="0" xfId="0" applyFill="1" applyAlignment="1">
      <alignment horizontal="left" vertical="top" wrapText="1"/>
    </xf>
    <xf numFmtId="0" fontId="0" fillId="35" borderId="0" xfId="0" applyFill="1" applyAlignment="1">
      <alignment vertical="top" wrapText="1"/>
    </xf>
    <xf numFmtId="0" fontId="0" fillId="0" borderId="0" xfId="0" applyAlignment="1">
      <alignment horizontal="left" vertical="top" wrapText="1"/>
    </xf>
    <xf numFmtId="0" fontId="0" fillId="0" borderId="0" xfId="0" quotePrefix="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5" xfId="1" applyBorder="1" applyAlignment="1" applyProtection="1">
      <alignment horizontal="center"/>
      <protection locked="0"/>
    </xf>
    <xf numFmtId="0" fontId="6" fillId="0" borderId="4" xfId="1" applyBorder="1" applyAlignment="1" applyProtection="1">
      <alignment horizontal="center"/>
      <protection locked="0"/>
    </xf>
    <xf numFmtId="0" fontId="8" fillId="0" borderId="4" xfId="3" applyBorder="1" applyAlignment="1" applyProtection="1">
      <alignment horizontal="center"/>
      <protection locked="0"/>
    </xf>
    <xf numFmtId="0" fontId="8" fillId="0" borderId="0" xfId="3" applyFill="1" applyAlignment="1" applyProtection="1">
      <alignment vertical="top"/>
    </xf>
  </cellXfs>
  <cellStyles count="96">
    <cellStyle name="20% - Accent1" xfId="35" builtinId="30" customBuiltin="1"/>
    <cellStyle name="20% - Accent1 2" xfId="76" xr:uid="{D4B61DE1-63EA-4FCF-AE35-367414A21EF5}"/>
    <cellStyle name="20% - Accent2" xfId="38" builtinId="34" customBuiltin="1"/>
    <cellStyle name="20% - Accent2 2" xfId="78" xr:uid="{D9A63991-6A7D-434D-8388-B6089789BE4D}"/>
    <cellStyle name="20% - Accent3" xfId="41" builtinId="38" customBuiltin="1"/>
    <cellStyle name="20% - Accent3 2" xfId="80" xr:uid="{D4CE8EBF-9084-42CB-A12E-A31989ECE288}"/>
    <cellStyle name="20% - Accent4" xfId="44" builtinId="42" customBuiltin="1"/>
    <cellStyle name="20% - Accent4 2" xfId="82" xr:uid="{B2C2D31C-DA49-426F-896F-67E9D6C38CC4}"/>
    <cellStyle name="20% - Accent5" xfId="47" builtinId="46" customBuiltin="1"/>
    <cellStyle name="20% - Accent5 2" xfId="84" xr:uid="{FDB5650D-F5A6-472A-AA5B-B426D7D0BCD6}"/>
    <cellStyle name="20% - Accent6" xfId="50" builtinId="50" customBuiltin="1"/>
    <cellStyle name="20% - Accent6 2" xfId="86" xr:uid="{F831BAB2-B87B-4536-B254-5D46B6972321}"/>
    <cellStyle name="40% - Accent1" xfId="36" builtinId="31" customBuiltin="1"/>
    <cellStyle name="40% - Accent1 2" xfId="77" xr:uid="{259C0F9C-6F04-44BE-A9AA-CBADCFDF329B}"/>
    <cellStyle name="40% - Accent2" xfId="39" builtinId="35" customBuiltin="1"/>
    <cellStyle name="40% - Accent2 2" xfId="79" xr:uid="{7069E3EB-3BD4-4B4C-8D32-50A4C6ABB950}"/>
    <cellStyle name="40% - Accent3" xfId="42" builtinId="39" customBuiltin="1"/>
    <cellStyle name="40% - Accent3 2" xfId="81" xr:uid="{A86B964F-B12D-4585-9B3C-772F1FD9B2C3}"/>
    <cellStyle name="40% - Accent4" xfId="45" builtinId="43" customBuiltin="1"/>
    <cellStyle name="40% - Accent4 2" xfId="83" xr:uid="{EC4D3595-4B78-4F80-9863-E426EED486EF}"/>
    <cellStyle name="40% - Accent5" xfId="48" builtinId="47" customBuiltin="1"/>
    <cellStyle name="40% - Accent5 2" xfId="85" xr:uid="{8D942E01-8871-4F13-A3D9-965108AB1E22}"/>
    <cellStyle name="40% - Accent6" xfId="51" builtinId="51" customBuiltin="1"/>
    <cellStyle name="40% - Accent6 2" xfId="87" xr:uid="{8F96D034-0BBB-45DF-9527-28DBE351DFD2}"/>
    <cellStyle name="60% - Accent1 2" xfId="60" xr:uid="{00000000-0005-0000-0000-000046000000}"/>
    <cellStyle name="60% - Accent2 2" xfId="61" xr:uid="{00000000-0005-0000-0000-000047000000}"/>
    <cellStyle name="60% - Accent3 2" xfId="62" xr:uid="{00000000-0005-0000-0000-000048000000}"/>
    <cellStyle name="60% - Accent4 2" xfId="63" xr:uid="{00000000-0005-0000-0000-000049000000}"/>
    <cellStyle name="60% - Accent5 2" xfId="64" xr:uid="{00000000-0005-0000-0000-00004A000000}"/>
    <cellStyle name="60% - Accent6 2" xfId="65" xr:uid="{00000000-0005-0000-0000-00004B000000}"/>
    <cellStyle name="Accent1" xfId="34" builtinId="29" customBuiltin="1"/>
    <cellStyle name="Accent2" xfId="37" builtinId="33" customBuiltin="1"/>
    <cellStyle name="Accent3" xfId="40" builtinId="37" customBuiltin="1"/>
    <cellStyle name="Accent4" xfId="43" builtinId="41" customBuiltin="1"/>
    <cellStyle name="Accent5" xfId="46" builtinId="45" customBuiltin="1"/>
    <cellStyle name="Accent6" xfId="49" builtinId="49" customBuiltin="1"/>
    <cellStyle name="Bad" xfId="25" builtinId="27" customBuiltin="1"/>
    <cellStyle name="Calculation" xfId="28" builtinId="22" customBuiltin="1"/>
    <cellStyle name="Check Cell" xfId="30" builtinId="23" customBuiltin="1"/>
    <cellStyle name="Comma" xfId="5" builtinId="3"/>
    <cellStyle name="Comma 2" xfId="2" xr:uid="{00000000-0005-0000-0000-000001000000}"/>
    <cellStyle name="Comma 2 2" xfId="68" xr:uid="{00000000-0005-0000-0000-00001C000000}"/>
    <cellStyle name="Comma 3" xfId="17" xr:uid="{00000000-0005-0000-0000-000002000000}"/>
    <cellStyle name="Comma 4" xfId="10" xr:uid="{00000000-0005-0000-0000-000003000000}"/>
    <cellStyle name="Comma 4 2" xfId="53" xr:uid="{00000000-0005-0000-0000-000003000000}"/>
    <cellStyle name="Comma 4 2 2" xfId="89" xr:uid="{F00A3E95-155B-4AAF-87BC-F05DF99C62DF}"/>
    <cellStyle name="Comma 4 3" xfId="71" xr:uid="{EAAA8B0D-305C-40EB-888E-C478C01359FB}"/>
    <cellStyle name="Currency" xfId="18" builtinId="4"/>
    <cellStyle name="Explanatory Text" xfId="32" builtinId="53" customBuiltin="1"/>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Hyperlink" xfId="3" builtinId="8"/>
    <cellStyle name="Hyperlink 2" xfId="7" xr:uid="{00000000-0005-0000-0000-000005000000}"/>
    <cellStyle name="Hyperlink 3" xfId="6" xr:uid="{00000000-0005-0000-0000-000006000000}"/>
    <cellStyle name="Input" xfId="26" builtinId="20" customBuiltin="1"/>
    <cellStyle name="Linked Cell" xfId="29" builtinId="24" customBuiltin="1"/>
    <cellStyle name="Neutral 2" xfId="59" xr:uid="{00000000-0005-0000-0000-00004D000000}"/>
    <cellStyle name="Normal" xfId="0" builtinId="0"/>
    <cellStyle name="Normal 10 3" xfId="16" xr:uid="{00000000-0005-0000-0000-000008000000}"/>
    <cellStyle name="Normal 13" xfId="12" xr:uid="{00000000-0005-0000-0000-000009000000}"/>
    <cellStyle name="Normal 18" xfId="15" xr:uid="{00000000-0005-0000-0000-00000A000000}"/>
    <cellStyle name="Normal 18 2" xfId="57" xr:uid="{00000000-0005-0000-0000-00000A000000}"/>
    <cellStyle name="Normal 18 2 2" xfId="93" xr:uid="{908B3641-8730-409B-A98D-0C8B83B8F9AB}"/>
    <cellStyle name="Normal 18 2 3" xfId="95" xr:uid="{B90E3C9D-221B-44AE-B601-C509F0447702}"/>
    <cellStyle name="Normal 18 3" xfId="75" xr:uid="{98934DEB-5544-4D7C-9E8D-B14010AC808C}"/>
    <cellStyle name="Normal 2" xfId="1" xr:uid="{00000000-0005-0000-0000-00000B000000}"/>
    <cellStyle name="Normal 2 2" xfId="8" xr:uid="{00000000-0005-0000-0000-00000C000000}"/>
    <cellStyle name="Normal 2 3" xfId="66" xr:uid="{00000000-0005-0000-0000-000027000000}"/>
    <cellStyle name="Normal 3" xfId="9" xr:uid="{00000000-0005-0000-0000-00000D000000}"/>
    <cellStyle name="Normal 3 2" xfId="52" xr:uid="{00000000-0005-0000-0000-00000D000000}"/>
    <cellStyle name="Normal 3 2 2" xfId="88" xr:uid="{D618D186-E361-4B7C-84E2-37BDFCE929A1}"/>
    <cellStyle name="Normal 3 3" xfId="67" xr:uid="{00000000-0005-0000-0000-000028000000}"/>
    <cellStyle name="Normal 3 4" xfId="70" xr:uid="{C7F416CF-3E2D-4E3E-AE08-9A37ABED2931}"/>
    <cellStyle name="Normal 8 18 10 2" xfId="13" xr:uid="{00000000-0005-0000-0000-00000E000000}"/>
    <cellStyle name="Normal 8 18 10 2 2" xfId="55" xr:uid="{00000000-0005-0000-0000-00000E000000}"/>
    <cellStyle name="Normal 8 18 10 2 2 2" xfId="91" xr:uid="{1CC971B8-C7C1-4391-B0DE-23945FFBE6A8}"/>
    <cellStyle name="Normal 8 18 10 2 3" xfId="73" xr:uid="{736A4267-BCBB-4D5D-8678-45918368D203}"/>
    <cellStyle name="Normal 8 3 10 2" xfId="11" xr:uid="{00000000-0005-0000-0000-00000F000000}"/>
    <cellStyle name="Normal 8 3 10 2 2" xfId="54" xr:uid="{00000000-0005-0000-0000-00000F000000}"/>
    <cellStyle name="Normal 8 3 10 2 2 2" xfId="90" xr:uid="{F3E77194-93BB-4E76-B9A1-EAC11CD4EBBA}"/>
    <cellStyle name="Normal 8 3 10 2 3" xfId="72" xr:uid="{6209EDA8-99F0-4463-8FD9-362F9FFF1AEB}"/>
    <cellStyle name="Normal 8 43 2" xfId="14" xr:uid="{00000000-0005-0000-0000-000010000000}"/>
    <cellStyle name="Normal 8 43 2 2" xfId="56" xr:uid="{00000000-0005-0000-0000-000010000000}"/>
    <cellStyle name="Normal 8 43 2 2 2" xfId="92" xr:uid="{E7AFD32C-09F0-4F62-B3F7-4665231424E7}"/>
    <cellStyle name="Normal 8 43 2 3" xfId="74" xr:uid="{7BA06A5D-0DC5-49ED-91D9-F9FC5A22B225}"/>
    <cellStyle name="Note 2" xfId="58" xr:uid="{00000000-0005-0000-0000-000050000000}"/>
    <cellStyle name="Note 2 2" xfId="94" xr:uid="{70EAFD7B-1592-4D9D-AA18-D859473D242A}"/>
    <cellStyle name="Output" xfId="27" builtinId="21" customBuiltin="1"/>
    <cellStyle name="Percent" xfId="69" builtinId="5"/>
    <cellStyle name="Percent 2" xfId="4" xr:uid="{00000000-0005-0000-0000-000011000000}"/>
    <cellStyle name="Title" xfId="19" builtinId="15" customBuiltin="1"/>
    <cellStyle name="Total" xfId="33" builtinId="25" customBuiltin="1"/>
    <cellStyle name="Warning Text" xfId="31" builtinId="11" customBuiltin="1"/>
  </cellStyles>
  <dxfs count="50">
    <dxf>
      <font>
        <b/>
        <i val="0"/>
      </font>
      <fill>
        <patternFill>
          <bgColor rgb="FFFFC000"/>
        </patternFill>
      </fill>
    </dxf>
    <dxf>
      <font>
        <b/>
        <i val="0"/>
      </font>
      <fill>
        <patternFill>
          <bgColor rgb="FFFFC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ont>
        <b/>
        <i val="0"/>
      </font>
      <fill>
        <patternFill>
          <bgColor rgb="FFFFC000"/>
        </patternFill>
      </fill>
    </dxf>
    <dxf>
      <fill>
        <patternFill>
          <bgColor theme="5" tint="0.39994506668294322"/>
        </patternFill>
      </fill>
    </dxf>
    <dxf>
      <font>
        <b/>
        <i val="0"/>
      </font>
      <fill>
        <patternFill>
          <bgColor rgb="FFFFC000"/>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font>
      <fill>
        <patternFill>
          <bgColor rgb="FFFFC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sconsin.edu/financial-administration/download/Governmental-Entities.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tabSelected="1" view="pageLayout" topLeftCell="B13" zoomScaleNormal="100" workbookViewId="0">
      <selection activeCell="B19" sqref="B19"/>
    </sheetView>
  </sheetViews>
  <sheetFormatPr defaultColWidth="9.1796875" defaultRowHeight="12.5"/>
  <cols>
    <col min="1" max="1" width="6.1796875" style="1" customWidth="1"/>
    <col min="2" max="2" width="12.1796875" style="1" customWidth="1"/>
    <col min="3" max="9" width="9.1796875" style="1"/>
    <col min="10" max="10" width="39.81640625" style="1" customWidth="1"/>
    <col min="11" max="16384" width="9.1796875" style="1"/>
  </cols>
  <sheetData>
    <row r="1" spans="1:10" ht="65.25" customHeight="1">
      <c r="A1" s="191" t="s">
        <v>56</v>
      </c>
      <c r="B1" s="191"/>
      <c r="C1" s="191"/>
      <c r="D1" s="191"/>
      <c r="E1" s="191"/>
      <c r="F1" s="191"/>
      <c r="G1" s="191"/>
      <c r="H1" s="191"/>
      <c r="I1" s="191"/>
      <c r="J1" s="191"/>
    </row>
    <row r="2" spans="1:10" ht="5.25" customHeight="1">
      <c r="A2" s="2"/>
      <c r="B2" s="2"/>
      <c r="C2" s="2"/>
      <c r="D2" s="2"/>
    </row>
    <row r="3" spans="1:10" ht="13">
      <c r="A3" s="2" t="s">
        <v>0</v>
      </c>
      <c r="B3" s="2"/>
      <c r="C3" s="2"/>
      <c r="D3" s="2"/>
      <c r="E3" s="5"/>
    </row>
    <row r="4" spans="1:10" ht="54" customHeight="1">
      <c r="A4" s="195" t="s">
        <v>58</v>
      </c>
      <c r="B4" s="195"/>
      <c r="C4" s="195"/>
      <c r="D4" s="195"/>
      <c r="E4" s="195"/>
      <c r="F4" s="195"/>
      <c r="G4" s="195"/>
      <c r="H4" s="195"/>
      <c r="I4" s="195"/>
      <c r="J4" s="195"/>
    </row>
    <row r="5" spans="1:10" ht="5.25" customHeight="1">
      <c r="A5" s="2"/>
      <c r="B5" s="2"/>
      <c r="C5" s="2"/>
      <c r="D5" s="2"/>
    </row>
    <row r="6" spans="1:10" ht="29.25" customHeight="1">
      <c r="A6" s="3" t="s">
        <v>1</v>
      </c>
      <c r="B6" s="192" t="s">
        <v>124</v>
      </c>
      <c r="C6" s="192"/>
      <c r="D6" s="192"/>
      <c r="E6" s="192"/>
      <c r="F6" s="192"/>
      <c r="G6" s="192"/>
      <c r="H6" s="192"/>
      <c r="I6" s="192"/>
      <c r="J6" s="192"/>
    </row>
    <row r="7" spans="1:10" ht="5.25" customHeight="1">
      <c r="A7" s="2"/>
      <c r="B7" s="2"/>
      <c r="C7" s="2"/>
      <c r="D7" s="2"/>
    </row>
    <row r="8" spans="1:10" ht="26.25" customHeight="1">
      <c r="A8" s="3" t="s">
        <v>2</v>
      </c>
      <c r="B8" s="196" t="s">
        <v>127</v>
      </c>
      <c r="C8" s="197"/>
      <c r="D8" s="197"/>
      <c r="E8" s="197"/>
      <c r="F8" s="197"/>
      <c r="G8" s="197"/>
      <c r="H8" s="197"/>
      <c r="I8" s="197"/>
      <c r="J8" s="197"/>
    </row>
    <row r="9" spans="1:10" ht="5.25" customHeight="1">
      <c r="A9" s="2"/>
    </row>
    <row r="10" spans="1:10">
      <c r="A10" s="3" t="s">
        <v>3</v>
      </c>
      <c r="B10" s="198" t="s">
        <v>5</v>
      </c>
      <c r="C10" s="195"/>
      <c r="D10" s="195"/>
      <c r="E10" s="195"/>
      <c r="F10" s="195"/>
      <c r="G10" s="195"/>
      <c r="H10" s="195"/>
      <c r="I10" s="195"/>
      <c r="J10" s="195"/>
    </row>
    <row r="11" spans="1:10" ht="5.25" customHeight="1">
      <c r="A11" s="2"/>
      <c r="B11" s="2"/>
      <c r="C11" s="2"/>
      <c r="D11" s="2"/>
    </row>
    <row r="12" spans="1:10" ht="65.25" customHeight="1">
      <c r="A12" s="3" t="s">
        <v>4</v>
      </c>
      <c r="B12" s="200" t="s">
        <v>59</v>
      </c>
      <c r="C12" s="201"/>
      <c r="D12" s="201"/>
      <c r="E12" s="201"/>
      <c r="F12" s="201"/>
      <c r="G12" s="201"/>
      <c r="H12" s="201"/>
      <c r="I12" s="201"/>
      <c r="J12" s="201"/>
    </row>
    <row r="13" spans="1:10" ht="5.25" customHeight="1">
      <c r="A13" s="2"/>
      <c r="B13" s="2"/>
      <c r="C13" s="2"/>
      <c r="D13" s="2"/>
    </row>
    <row r="14" spans="1:10" ht="41.25" customHeight="1">
      <c r="A14" s="3" t="s">
        <v>6</v>
      </c>
      <c r="B14" s="198" t="s">
        <v>72</v>
      </c>
      <c r="C14" s="195"/>
      <c r="D14" s="195"/>
      <c r="E14" s="195"/>
      <c r="F14" s="195"/>
      <c r="G14" s="195"/>
      <c r="H14" s="195"/>
      <c r="I14" s="195"/>
      <c r="J14" s="195"/>
    </row>
    <row r="15" spans="1:10" ht="5.25" customHeight="1">
      <c r="A15" s="2"/>
      <c r="B15" s="2"/>
      <c r="C15" s="2"/>
      <c r="D15" s="2"/>
    </row>
    <row r="16" spans="1:10" ht="42" customHeight="1">
      <c r="A16" s="3"/>
      <c r="B16" s="198" t="s">
        <v>11</v>
      </c>
      <c r="C16" s="195"/>
      <c r="D16" s="195"/>
      <c r="E16" s="195"/>
      <c r="F16" s="195"/>
      <c r="G16" s="195"/>
      <c r="H16" s="195"/>
      <c r="I16" s="195"/>
      <c r="J16" s="195"/>
    </row>
    <row r="17" spans="1:10" ht="5.25" customHeight="1">
      <c r="A17" s="2"/>
      <c r="B17" s="2"/>
      <c r="C17" s="2"/>
      <c r="D17" s="2"/>
    </row>
    <row r="18" spans="1:10" ht="40.5" customHeight="1">
      <c r="A18" s="3" t="s">
        <v>7</v>
      </c>
      <c r="B18" s="198" t="s">
        <v>73</v>
      </c>
      <c r="C18" s="195"/>
      <c r="D18" s="195"/>
      <c r="E18" s="195"/>
      <c r="F18" s="195"/>
      <c r="G18" s="195"/>
      <c r="H18" s="195"/>
      <c r="I18" s="195"/>
      <c r="J18" s="195"/>
    </row>
    <row r="19" spans="1:10" ht="16.5" customHeight="1">
      <c r="A19" s="2"/>
      <c r="B19" s="205" t="s">
        <v>128</v>
      </c>
      <c r="C19" s="2"/>
      <c r="D19" s="2"/>
    </row>
    <row r="20" spans="1:10">
      <c r="A20" s="3" t="s">
        <v>8</v>
      </c>
      <c r="B20" s="200" t="s">
        <v>80</v>
      </c>
      <c r="C20" s="200"/>
      <c r="D20" s="200"/>
      <c r="E20" s="200"/>
      <c r="F20" s="200"/>
      <c r="G20" s="200"/>
      <c r="H20" s="200"/>
      <c r="I20" s="200"/>
      <c r="J20" s="200"/>
    </row>
    <row r="21" spans="1:10" ht="5.25" customHeight="1">
      <c r="A21" s="2"/>
      <c r="B21" s="2"/>
      <c r="C21" s="2"/>
      <c r="D21" s="2"/>
    </row>
    <row r="22" spans="1:10" ht="28.5" customHeight="1">
      <c r="A22" s="3" t="s">
        <v>9</v>
      </c>
      <c r="B22" s="193" t="s">
        <v>63</v>
      </c>
      <c r="C22" s="194"/>
      <c r="D22" s="194"/>
      <c r="E22" s="194"/>
      <c r="F22" s="194"/>
      <c r="G22" s="194"/>
      <c r="H22" s="194"/>
      <c r="I22" s="194"/>
      <c r="J22" s="194"/>
    </row>
    <row r="23" spans="1:10" ht="5.25" customHeight="1">
      <c r="A23" s="2"/>
      <c r="B23" s="7"/>
      <c r="C23" s="7"/>
      <c r="D23" s="7"/>
      <c r="E23" s="8"/>
      <c r="F23" s="8"/>
      <c r="G23" s="8"/>
      <c r="H23" s="8"/>
      <c r="I23" s="8"/>
      <c r="J23" s="8"/>
    </row>
    <row r="24" spans="1:10" ht="54" customHeight="1">
      <c r="A24" s="3" t="s">
        <v>10</v>
      </c>
      <c r="B24" s="193" t="s">
        <v>125</v>
      </c>
      <c r="C24" s="194"/>
      <c r="D24" s="194"/>
      <c r="E24" s="194"/>
      <c r="F24" s="194"/>
      <c r="G24" s="194"/>
      <c r="H24" s="194"/>
      <c r="I24" s="194"/>
      <c r="J24" s="194"/>
    </row>
    <row r="25" spans="1:10" ht="13">
      <c r="A25" s="2"/>
      <c r="B25" s="7"/>
      <c r="C25" s="7"/>
      <c r="D25" s="7"/>
      <c r="E25" s="8"/>
      <c r="F25" s="8"/>
      <c r="G25" s="8"/>
      <c r="H25" s="8"/>
      <c r="I25" s="8"/>
      <c r="J25" s="8"/>
    </row>
    <row r="26" spans="1:10" ht="13">
      <c r="A26" s="2" t="s">
        <v>12</v>
      </c>
      <c r="B26" s="2"/>
      <c r="C26" s="2"/>
      <c r="D26" s="2"/>
    </row>
    <row r="27" spans="1:10" ht="51.75" customHeight="1">
      <c r="A27" s="198" t="s">
        <v>129</v>
      </c>
      <c r="B27" s="198"/>
      <c r="C27" s="198"/>
      <c r="D27" s="198"/>
      <c r="E27" s="198"/>
      <c r="F27" s="198"/>
      <c r="G27" s="198"/>
      <c r="H27" s="198"/>
      <c r="I27" s="198"/>
      <c r="J27" s="198"/>
    </row>
    <row r="28" spans="1:10">
      <c r="A28" s="6"/>
      <c r="B28" s="6"/>
      <c r="C28" s="6"/>
      <c r="D28" s="6"/>
      <c r="E28" s="6"/>
      <c r="F28" s="6"/>
      <c r="G28" s="6"/>
      <c r="H28" s="6"/>
      <c r="I28" s="6"/>
      <c r="J28" s="6"/>
    </row>
    <row r="29" spans="1:10" ht="16.5" customHeight="1">
      <c r="A29" s="2" t="s">
        <v>13</v>
      </c>
    </row>
    <row r="30" spans="1:10">
      <c r="B30" s="199" t="s">
        <v>79</v>
      </c>
      <c r="C30" s="199"/>
      <c r="D30" s="199"/>
      <c r="E30" s="199"/>
      <c r="F30" s="199"/>
      <c r="G30" s="199"/>
      <c r="H30" s="199"/>
      <c r="I30" s="199"/>
      <c r="J30" s="199"/>
    </row>
    <row r="31" spans="1:10">
      <c r="B31" s="199"/>
      <c r="C31" s="199"/>
      <c r="D31" s="199"/>
      <c r="E31" s="199"/>
      <c r="F31" s="199"/>
      <c r="G31" s="199"/>
      <c r="H31" s="199"/>
      <c r="I31" s="199"/>
      <c r="J31" s="199"/>
    </row>
    <row r="32" spans="1:10">
      <c r="B32" s="4" t="s">
        <v>14</v>
      </c>
    </row>
    <row r="33" spans="2:2">
      <c r="B33" s="4" t="s">
        <v>57</v>
      </c>
    </row>
  </sheetData>
  <mergeCells count="14">
    <mergeCell ref="B30:J31"/>
    <mergeCell ref="B22:J22"/>
    <mergeCell ref="B12:J12"/>
    <mergeCell ref="B18:J18"/>
    <mergeCell ref="B20:J20"/>
    <mergeCell ref="B14:J14"/>
    <mergeCell ref="B16:J16"/>
    <mergeCell ref="A27:J27"/>
    <mergeCell ref="A1:J1"/>
    <mergeCell ref="B6:J6"/>
    <mergeCell ref="B24:J24"/>
    <mergeCell ref="A4:J4"/>
    <mergeCell ref="B8:J8"/>
    <mergeCell ref="B10:J10"/>
  </mergeCells>
  <hyperlinks>
    <hyperlink ref="B19" r:id="rId1" xr:uid="{E8E61F84-B505-4FFB-85A5-ED87AAD7B8AB}"/>
  </hyperlinks>
  <pageMargins left="0.5" right="0.5" top="1" bottom="0.5" header="0.3" footer="0.3"/>
  <pageSetup scale="78" orientation="portrait" r:id="rId2"/>
  <headerFooter>
    <oddHeader>&amp;C&amp;"Arial,Bold"&amp;12Accounts Receivable (Non-Loan Funds) - Instructions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1709-365E-420D-914C-8D7652660BD3}">
  <dimension ref="A2:P86"/>
  <sheetViews>
    <sheetView view="pageLayout" zoomScaleNormal="100" workbookViewId="0"/>
  </sheetViews>
  <sheetFormatPr defaultColWidth="9.1796875" defaultRowHeight="12.5"/>
  <cols>
    <col min="1" max="1" width="52.7265625" style="11" bestFit="1" customWidth="1"/>
    <col min="2" max="2" width="5.453125" style="11" customWidth="1"/>
    <col min="3" max="3" width="14.81640625" style="11" customWidth="1"/>
    <col min="4" max="4" width="12.7265625" style="11" customWidth="1"/>
    <col min="5" max="5" width="14.26953125" style="11" customWidth="1"/>
    <col min="6" max="6" width="12.7265625" style="11" customWidth="1"/>
    <col min="7" max="7" width="14.26953125" style="11" bestFit="1" customWidth="1"/>
    <col min="8" max="8" width="15.26953125" style="11" customWidth="1"/>
    <col min="9" max="9" width="14.1796875" style="11" bestFit="1" customWidth="1"/>
    <col min="10" max="10" width="12.7265625" style="11" customWidth="1"/>
    <col min="11" max="16384" width="9.1796875" style="11"/>
  </cols>
  <sheetData>
    <row r="2" spans="1:16" s="13" customFormat="1" ht="13">
      <c r="B2" s="14" t="s">
        <v>15</v>
      </c>
      <c r="C2" s="15" t="s">
        <v>91</v>
      </c>
      <c r="D2" s="25"/>
      <c r="E2" s="18"/>
      <c r="G2" s="16"/>
    </row>
    <row r="3" spans="1:16" s="13" customFormat="1">
      <c r="A3" s="19"/>
      <c r="B3" s="16"/>
      <c r="C3" s="16"/>
      <c r="D3" s="16"/>
      <c r="E3" s="16"/>
      <c r="F3" s="55"/>
    </row>
    <row r="4" spans="1:16" s="13" customFormat="1" ht="13">
      <c r="B4" s="16" t="s">
        <v>17</v>
      </c>
      <c r="C4" s="16"/>
      <c r="D4" s="56"/>
      <c r="E4" s="22"/>
      <c r="F4" s="16"/>
      <c r="G4" s="57"/>
      <c r="H4" s="19"/>
      <c r="I4" s="19"/>
    </row>
    <row r="5" spans="1:16" s="13" customFormat="1" ht="13">
      <c r="A5" s="105"/>
      <c r="B5" s="16"/>
      <c r="C5" s="16"/>
      <c r="D5" s="22"/>
      <c r="E5" s="16"/>
      <c r="F5" s="57"/>
      <c r="G5" s="16"/>
      <c r="H5" s="19"/>
      <c r="I5" s="19"/>
    </row>
    <row r="6" spans="1:16" s="13" customFormat="1">
      <c r="B6" s="16" t="s">
        <v>18</v>
      </c>
      <c r="C6" s="16"/>
      <c r="D6" s="16"/>
      <c r="E6" s="16"/>
      <c r="F6" s="57"/>
      <c r="G6" s="16"/>
      <c r="H6" s="19"/>
      <c r="I6" s="19"/>
    </row>
    <row r="7" spans="1:16" s="13" customFormat="1" ht="13">
      <c r="A7" s="16"/>
      <c r="C7" s="24" t="s">
        <v>19</v>
      </c>
      <c r="D7" s="25"/>
      <c r="E7" s="15"/>
      <c r="F7" s="57"/>
      <c r="G7" s="58"/>
      <c r="H7" s="19"/>
      <c r="I7" s="19"/>
    </row>
    <row r="8" spans="1:16" s="13" customFormat="1" ht="13">
      <c r="A8" s="16"/>
      <c r="C8" s="24" t="s">
        <v>20</v>
      </c>
      <c r="D8" s="25"/>
      <c r="E8" s="15"/>
      <c r="F8" s="57"/>
      <c r="G8" s="16"/>
      <c r="H8" s="19"/>
      <c r="I8" s="19"/>
    </row>
    <row r="9" spans="1:16" s="13" customFormat="1" ht="13">
      <c r="A9" s="26" t="s">
        <v>60</v>
      </c>
      <c r="C9" s="24" t="s">
        <v>21</v>
      </c>
      <c r="D9" s="27"/>
      <c r="E9" s="15"/>
      <c r="F9" s="57"/>
      <c r="G9" s="16"/>
      <c r="H9" s="19"/>
      <c r="I9" s="19"/>
    </row>
    <row r="10" spans="1:16" ht="13">
      <c r="A10" s="29"/>
      <c r="B10" s="29"/>
      <c r="H10" s="59"/>
      <c r="L10" s="59"/>
      <c r="O10" s="60"/>
      <c r="P10" s="60"/>
    </row>
    <row r="11" spans="1:16" s="33" customFormat="1">
      <c r="A11" s="30" t="s">
        <v>22</v>
      </c>
      <c r="C11" s="31">
        <v>128</v>
      </c>
      <c r="D11" s="31">
        <v>128</v>
      </c>
      <c r="E11" s="31">
        <v>131</v>
      </c>
      <c r="F11" s="32">
        <v>133</v>
      </c>
      <c r="G11" s="32">
        <v>136</v>
      </c>
      <c r="H11" s="32">
        <v>144</v>
      </c>
      <c r="I11" s="30"/>
    </row>
    <row r="12" spans="1:16">
      <c r="A12" s="34" t="s">
        <v>23</v>
      </c>
      <c r="C12" s="35" t="s">
        <v>85</v>
      </c>
      <c r="D12" s="35" t="s">
        <v>90</v>
      </c>
      <c r="E12" s="35" t="s">
        <v>85</v>
      </c>
      <c r="F12" s="36" t="s">
        <v>24</v>
      </c>
      <c r="G12" s="36" t="s">
        <v>89</v>
      </c>
      <c r="H12" s="36" t="s">
        <v>25</v>
      </c>
      <c r="I12" s="35" t="s">
        <v>26</v>
      </c>
    </row>
    <row r="13" spans="1:16">
      <c r="A13" s="11" t="s">
        <v>27</v>
      </c>
      <c r="C13" s="61">
        <v>1244384.3</v>
      </c>
      <c r="D13" s="61"/>
      <c r="E13" s="61">
        <v>1864119.43</v>
      </c>
      <c r="F13" s="61">
        <v>53754.3</v>
      </c>
      <c r="G13" s="61">
        <v>4873.79</v>
      </c>
      <c r="H13" s="61">
        <v>1718008.97</v>
      </c>
      <c r="I13" s="53">
        <f>SUM(C13:H13)</f>
        <v>4885140.79</v>
      </c>
      <c r="J13" s="39"/>
    </row>
    <row r="14" spans="1:16">
      <c r="C14" s="62"/>
      <c r="D14" s="62"/>
      <c r="E14" s="62"/>
      <c r="F14" s="63"/>
      <c r="G14" s="63"/>
      <c r="H14" s="63"/>
      <c r="I14" s="62"/>
    </row>
    <row r="15" spans="1:16" s="162" customFormat="1">
      <c r="A15" s="162" t="s">
        <v>28</v>
      </c>
      <c r="C15" s="164">
        <v>1238719.370000001</v>
      </c>
      <c r="D15" s="164">
        <v>0</v>
      </c>
      <c r="E15" s="164">
        <v>1864119.4299999997</v>
      </c>
      <c r="F15" s="164">
        <v>53754.600000000035</v>
      </c>
      <c r="G15" s="164">
        <v>0</v>
      </c>
      <c r="H15" s="164">
        <v>534165.66999999993</v>
      </c>
      <c r="I15" s="164">
        <f>SUM(C15:H15)</f>
        <v>3690759.0700000008</v>
      </c>
    </row>
    <row r="16" spans="1:16">
      <c r="C16" s="64"/>
      <c r="D16" s="106"/>
      <c r="E16" s="64"/>
      <c r="F16" s="64"/>
      <c r="G16" s="64"/>
      <c r="H16" s="64"/>
      <c r="I16" s="64"/>
    </row>
    <row r="17" spans="1:11">
      <c r="A17" s="11" t="s">
        <v>29</v>
      </c>
      <c r="C17" s="44"/>
      <c r="D17" s="44"/>
      <c r="E17" s="44"/>
      <c r="F17" s="44"/>
      <c r="G17" s="44"/>
      <c r="H17" s="44"/>
      <c r="I17" s="64">
        <f>SUM($C17:H17)</f>
        <v>0</v>
      </c>
      <c r="J17" s="43"/>
      <c r="K17" s="43"/>
    </row>
    <row r="18" spans="1:11">
      <c r="C18" s="43"/>
      <c r="D18" s="43"/>
      <c r="E18" s="43"/>
      <c r="F18" s="43"/>
      <c r="G18" s="43"/>
      <c r="H18" s="43"/>
      <c r="I18" s="43"/>
      <c r="J18" s="43"/>
      <c r="K18" s="43"/>
    </row>
    <row r="19" spans="1:11">
      <c r="A19" s="11" t="s">
        <v>66</v>
      </c>
      <c r="C19" s="44"/>
      <c r="D19" s="44"/>
      <c r="E19" s="44"/>
      <c r="F19" s="44"/>
      <c r="G19" s="44"/>
      <c r="H19" s="44"/>
      <c r="I19" s="64">
        <f>SUM($C19:H19)</f>
        <v>0</v>
      </c>
      <c r="J19" s="43"/>
      <c r="K19" s="43"/>
    </row>
    <row r="20" spans="1:11">
      <c r="C20" s="43"/>
      <c r="D20" s="43"/>
      <c r="E20" s="43"/>
      <c r="F20" s="43"/>
      <c r="G20" s="43"/>
      <c r="H20" s="43"/>
      <c r="I20" s="43"/>
      <c r="J20" s="43"/>
      <c r="K20" s="43"/>
    </row>
    <row r="21" spans="1:11">
      <c r="A21" s="11" t="s">
        <v>64</v>
      </c>
      <c r="C21" s="37"/>
      <c r="D21" s="37"/>
      <c r="E21" s="37"/>
      <c r="F21" s="37"/>
      <c r="G21" s="37"/>
      <c r="H21" s="37"/>
      <c r="I21" s="43"/>
      <c r="J21" s="43"/>
      <c r="K21" s="43"/>
    </row>
    <row r="22" spans="1:11">
      <c r="A22" s="11" t="s">
        <v>61</v>
      </c>
      <c r="C22" s="44"/>
      <c r="D22" s="44"/>
      <c r="E22" s="44"/>
      <c r="F22" s="44"/>
      <c r="G22" s="44"/>
      <c r="H22" s="44"/>
      <c r="I22" s="64">
        <f>SUM($C22:H22)</f>
        <v>0</v>
      </c>
      <c r="J22" s="43"/>
      <c r="K22" s="43"/>
    </row>
    <row r="23" spans="1:11">
      <c r="A23" s="11" t="s">
        <v>53</v>
      </c>
      <c r="C23" s="44"/>
      <c r="D23" s="44"/>
      <c r="E23" s="44"/>
      <c r="F23" s="44"/>
      <c r="G23" s="44"/>
      <c r="H23" s="44"/>
      <c r="I23" s="64">
        <f>SUM($C23:H23)</f>
        <v>0</v>
      </c>
      <c r="J23" s="43"/>
      <c r="K23" s="43"/>
    </row>
    <row r="24" spans="1:11">
      <c r="A24" s="11" t="s">
        <v>54</v>
      </c>
      <c r="C24" s="44"/>
      <c r="D24" s="44"/>
      <c r="E24" s="44"/>
      <c r="F24" s="44"/>
      <c r="G24" s="44"/>
      <c r="H24" s="44"/>
      <c r="I24" s="64">
        <f>SUM($C24:H24)</f>
        <v>0</v>
      </c>
      <c r="J24" s="43"/>
      <c r="K24" s="43"/>
    </row>
    <row r="25" spans="1:11">
      <c r="A25" s="11" t="s">
        <v>30</v>
      </c>
      <c r="C25" s="44"/>
      <c r="D25" s="44"/>
      <c r="E25" s="44"/>
      <c r="F25" s="44"/>
      <c r="G25" s="44"/>
      <c r="H25" s="44"/>
      <c r="I25" s="64">
        <f>SUM($C25:H25)</f>
        <v>0</v>
      </c>
      <c r="J25" s="43"/>
      <c r="K25" s="43"/>
    </row>
    <row r="26" spans="1:11">
      <c r="A26" s="11" t="s">
        <v>65</v>
      </c>
      <c r="C26" s="66"/>
      <c r="D26" s="66"/>
      <c r="E26" s="66"/>
      <c r="F26" s="66"/>
      <c r="G26" s="66"/>
      <c r="H26" s="66"/>
      <c r="I26" s="64">
        <f>SUM($C26:H26)</f>
        <v>0</v>
      </c>
      <c r="J26" s="43"/>
      <c r="K26" s="43"/>
    </row>
    <row r="27" spans="1:11" s="162" customFormat="1">
      <c r="A27" s="162" t="s">
        <v>67</v>
      </c>
      <c r="C27" s="168">
        <f t="shared" ref="C27:I27" si="0">+SUM(C22:C26)</f>
        <v>0</v>
      </c>
      <c r="D27" s="168">
        <f t="shared" si="0"/>
        <v>0</v>
      </c>
      <c r="E27" s="168">
        <f t="shared" si="0"/>
        <v>0</v>
      </c>
      <c r="F27" s="168">
        <f t="shared" si="0"/>
        <v>0</v>
      </c>
      <c r="G27" s="168">
        <f t="shared" si="0"/>
        <v>0</v>
      </c>
      <c r="H27" s="168">
        <f t="shared" si="0"/>
        <v>0</v>
      </c>
      <c r="I27" s="168">
        <f t="shared" si="0"/>
        <v>0</v>
      </c>
      <c r="J27" s="163"/>
      <c r="K27" s="163"/>
    </row>
    <row r="28" spans="1:11">
      <c r="C28" s="38"/>
      <c r="D28" s="38"/>
      <c r="E28" s="38"/>
      <c r="F28" s="38"/>
      <c r="G28" s="107"/>
      <c r="H28" s="38"/>
      <c r="I28" s="38"/>
      <c r="J28" s="38"/>
      <c r="K28" s="38"/>
    </row>
    <row r="29" spans="1:11" ht="26">
      <c r="A29" s="45" t="s">
        <v>31</v>
      </c>
      <c r="C29" s="53"/>
      <c r="D29" s="53"/>
      <c r="E29" s="53"/>
      <c r="F29" s="53"/>
      <c r="G29" s="53"/>
      <c r="H29" s="53"/>
      <c r="I29" s="53"/>
    </row>
    <row r="30" spans="1:11">
      <c r="A30" s="46" t="s">
        <v>32</v>
      </c>
      <c r="C30" s="68"/>
      <c r="D30" s="68"/>
      <c r="E30" s="68"/>
      <c r="F30" s="68"/>
      <c r="G30" s="68"/>
      <c r="H30" s="68"/>
      <c r="I30" s="53">
        <f>SUM(C30:H30)</f>
        <v>0</v>
      </c>
    </row>
    <row r="31" spans="1:11">
      <c r="A31" s="46" t="s">
        <v>33</v>
      </c>
      <c r="C31" s="68"/>
      <c r="D31" s="68"/>
      <c r="E31" s="68"/>
      <c r="F31" s="68"/>
      <c r="G31" s="68"/>
      <c r="H31" s="68"/>
      <c r="I31" s="53">
        <f>SUM(C31:H31)</f>
        <v>0</v>
      </c>
    </row>
    <row r="32" spans="1:11">
      <c r="A32" s="46" t="s">
        <v>34</v>
      </c>
      <c r="C32" s="182">
        <f>+C34-SUM(C30:C31)</f>
        <v>1238719.370000001</v>
      </c>
      <c r="D32" s="182">
        <f>+D34-SUM(D30:D31)</f>
        <v>0</v>
      </c>
      <c r="E32" s="182">
        <f>+E34-SUM(E30:E31)</f>
        <v>1864119.4299999997</v>
      </c>
      <c r="F32" s="182">
        <f>+F34-SUM(F30:F31)</f>
        <v>53754.600000000035</v>
      </c>
      <c r="G32" s="182">
        <f>+G34-SUM(G30:G31)</f>
        <v>0</v>
      </c>
      <c r="H32" s="68"/>
      <c r="I32" s="159">
        <f>SUM(C32:H32)</f>
        <v>3156593.4000000008</v>
      </c>
    </row>
    <row r="33" spans="1:11">
      <c r="A33" s="46" t="s">
        <v>55</v>
      </c>
      <c r="C33" s="184" t="s">
        <v>36</v>
      </c>
      <c r="D33" s="184" t="s">
        <v>36</v>
      </c>
      <c r="E33" s="184" t="s">
        <v>36</v>
      </c>
      <c r="F33" s="184" t="s">
        <v>36</v>
      </c>
      <c r="G33" s="184" t="s">
        <v>36</v>
      </c>
      <c r="H33" s="184">
        <f>+H34-SUM(H30:H32)</f>
        <v>534165.66999999993</v>
      </c>
      <c r="I33" s="184">
        <f>SUM(C33:H33)</f>
        <v>534165.66999999993</v>
      </c>
    </row>
    <row r="34" spans="1:11" s="162" customFormat="1" ht="13" thickBot="1">
      <c r="A34" s="162" t="s">
        <v>35</v>
      </c>
      <c r="C34" s="170">
        <f>+C15+C17-C27+C19</f>
        <v>1238719.370000001</v>
      </c>
      <c r="D34" s="170">
        <f t="shared" ref="D34:I34" si="1">+D15+D17-D27+D19</f>
        <v>0</v>
      </c>
      <c r="E34" s="170">
        <f t="shared" si="1"/>
        <v>1864119.4299999997</v>
      </c>
      <c r="F34" s="170">
        <f t="shared" si="1"/>
        <v>53754.600000000035</v>
      </c>
      <c r="G34" s="170">
        <f t="shared" si="1"/>
        <v>0</v>
      </c>
      <c r="H34" s="170">
        <f t="shared" si="1"/>
        <v>534165.66999999993</v>
      </c>
      <c r="I34" s="170">
        <f t="shared" si="1"/>
        <v>3690759.0700000008</v>
      </c>
    </row>
    <row r="35" spans="1:11" ht="13" thickTop="1">
      <c r="C35" s="53"/>
      <c r="D35" s="53"/>
      <c r="E35" s="53"/>
      <c r="F35" s="53"/>
      <c r="G35" s="53"/>
      <c r="H35" s="53"/>
      <c r="I35" s="53"/>
    </row>
    <row r="36" spans="1:11">
      <c r="A36" s="11" t="s">
        <v>37</v>
      </c>
    </row>
    <row r="37" spans="1:11">
      <c r="A37" s="48" t="s">
        <v>38</v>
      </c>
      <c r="C37" s="68"/>
      <c r="D37" s="68"/>
      <c r="E37" s="68"/>
      <c r="F37" s="68"/>
      <c r="G37" s="68"/>
      <c r="H37" s="68"/>
      <c r="I37" s="53">
        <f t="shared" ref="I37:I44" si="2">SUM(C37:H37)</f>
        <v>0</v>
      </c>
    </row>
    <row r="38" spans="1:11">
      <c r="A38" s="48" t="s">
        <v>39</v>
      </c>
      <c r="C38" s="68"/>
      <c r="D38" s="68"/>
      <c r="E38" s="68"/>
      <c r="F38" s="68"/>
      <c r="G38" s="68"/>
      <c r="H38" s="68"/>
      <c r="I38" s="53">
        <f t="shared" si="2"/>
        <v>0</v>
      </c>
    </row>
    <row r="39" spans="1:11">
      <c r="A39" s="48" t="s">
        <v>40</v>
      </c>
      <c r="C39" s="68"/>
      <c r="D39" s="68"/>
      <c r="E39" s="68"/>
      <c r="F39" s="68"/>
      <c r="G39" s="68"/>
      <c r="H39" s="68"/>
      <c r="I39" s="53">
        <f t="shared" si="2"/>
        <v>0</v>
      </c>
    </row>
    <row r="40" spans="1:11">
      <c r="A40" s="48" t="s">
        <v>41</v>
      </c>
      <c r="C40" s="68"/>
      <c r="D40" s="68"/>
      <c r="E40" s="68"/>
      <c r="F40" s="68"/>
      <c r="G40" s="68"/>
      <c r="H40" s="68"/>
      <c r="I40" s="53">
        <f t="shared" si="2"/>
        <v>0</v>
      </c>
    </row>
    <row r="41" spans="1:11">
      <c r="A41" s="48" t="s">
        <v>68</v>
      </c>
      <c r="C41" s="68"/>
      <c r="D41" s="68"/>
      <c r="E41" s="68"/>
      <c r="F41" s="68"/>
      <c r="G41" s="68"/>
      <c r="H41" s="68"/>
      <c r="I41" s="53">
        <f t="shared" si="2"/>
        <v>0</v>
      </c>
    </row>
    <row r="42" spans="1:11">
      <c r="A42" s="48" t="s">
        <v>69</v>
      </c>
      <c r="C42" s="68"/>
      <c r="D42" s="68"/>
      <c r="E42" s="68"/>
      <c r="F42" s="68"/>
      <c r="G42" s="68"/>
      <c r="H42" s="68"/>
      <c r="I42" s="53">
        <f t="shared" si="2"/>
        <v>0</v>
      </c>
    </row>
    <row r="43" spans="1:11">
      <c r="A43" s="48" t="s">
        <v>62</v>
      </c>
      <c r="C43" s="68"/>
      <c r="D43" s="68"/>
      <c r="E43" s="68"/>
      <c r="F43" s="68"/>
      <c r="G43" s="68"/>
      <c r="H43" s="68"/>
      <c r="I43" s="53">
        <f t="shared" si="2"/>
        <v>0</v>
      </c>
    </row>
    <row r="44" spans="1:11" ht="13" thickBot="1">
      <c r="A44" s="49" t="s">
        <v>26</v>
      </c>
      <c r="C44" s="70">
        <f t="shared" ref="C44:H44" si="3">SUM(C37:C43)</f>
        <v>0</v>
      </c>
      <c r="D44" s="70">
        <f t="shared" si="3"/>
        <v>0</v>
      </c>
      <c r="E44" s="70">
        <f t="shared" si="3"/>
        <v>0</v>
      </c>
      <c r="F44" s="70">
        <f t="shared" si="3"/>
        <v>0</v>
      </c>
      <c r="G44" s="70">
        <f t="shared" si="3"/>
        <v>0</v>
      </c>
      <c r="H44" s="70">
        <f t="shared" si="3"/>
        <v>0</v>
      </c>
      <c r="I44" s="70">
        <f t="shared" si="2"/>
        <v>0</v>
      </c>
    </row>
    <row r="45" spans="1:11" s="162" customFormat="1" ht="13" thickTop="1">
      <c r="B45" s="172" t="s">
        <v>42</v>
      </c>
      <c r="C45" s="159">
        <f t="shared" ref="C45:I45" si="4">+C44-C34</f>
        <v>-1238719.370000001</v>
      </c>
      <c r="D45" s="159">
        <f t="shared" si="4"/>
        <v>0</v>
      </c>
      <c r="E45" s="159">
        <f t="shared" si="4"/>
        <v>-1864119.4299999997</v>
      </c>
      <c r="F45" s="159">
        <f t="shared" si="4"/>
        <v>-53754.600000000035</v>
      </c>
      <c r="G45" s="159">
        <f t="shared" si="4"/>
        <v>0</v>
      </c>
      <c r="H45" s="159">
        <f t="shared" si="4"/>
        <v>-534165.66999999993</v>
      </c>
      <c r="I45" s="159">
        <f t="shared" si="4"/>
        <v>-3690759.0700000008</v>
      </c>
      <c r="J45" s="159"/>
      <c r="K45" s="10"/>
    </row>
    <row r="47" spans="1:11">
      <c r="A47" s="11" t="s">
        <v>71</v>
      </c>
    </row>
    <row r="48" spans="1:11">
      <c r="A48" s="48" t="s">
        <v>38</v>
      </c>
      <c r="C48" s="68"/>
      <c r="D48" s="68"/>
      <c r="E48" s="68"/>
      <c r="F48" s="68"/>
      <c r="G48" s="68"/>
      <c r="H48" s="68"/>
      <c r="I48" s="53">
        <f t="shared" ref="I48:I54" si="5">SUM(C48:H48)</f>
        <v>0</v>
      </c>
    </row>
    <row r="49" spans="1:11">
      <c r="A49" s="48" t="s">
        <v>39</v>
      </c>
      <c r="C49" s="68"/>
      <c r="D49" s="68"/>
      <c r="E49" s="68"/>
      <c r="F49" s="68"/>
      <c r="G49" s="68"/>
      <c r="H49" s="68"/>
      <c r="I49" s="53">
        <f t="shared" si="5"/>
        <v>0</v>
      </c>
    </row>
    <row r="50" spans="1:11">
      <c r="A50" s="48" t="s">
        <v>40</v>
      </c>
      <c r="C50" s="68"/>
      <c r="D50" s="68"/>
      <c r="E50" s="68"/>
      <c r="F50" s="68"/>
      <c r="G50" s="68"/>
      <c r="H50" s="68"/>
      <c r="I50" s="53">
        <f t="shared" si="5"/>
        <v>0</v>
      </c>
    </row>
    <row r="51" spans="1:11">
      <c r="A51" s="48" t="s">
        <v>41</v>
      </c>
      <c r="C51" s="68"/>
      <c r="D51" s="68"/>
      <c r="E51" s="68"/>
      <c r="F51" s="68"/>
      <c r="G51" s="68"/>
      <c r="H51" s="68"/>
      <c r="I51" s="53">
        <f t="shared" si="5"/>
        <v>0</v>
      </c>
    </row>
    <row r="52" spans="1:11">
      <c r="A52" s="48" t="s">
        <v>68</v>
      </c>
      <c r="C52" s="68"/>
      <c r="D52" s="68"/>
      <c r="E52" s="68"/>
      <c r="F52" s="68"/>
      <c r="G52" s="68"/>
      <c r="H52" s="68"/>
      <c r="I52" s="53">
        <f t="shared" si="5"/>
        <v>0</v>
      </c>
    </row>
    <row r="53" spans="1:11">
      <c r="A53" s="48" t="s">
        <v>69</v>
      </c>
      <c r="C53" s="68"/>
      <c r="D53" s="68"/>
      <c r="E53" s="68"/>
      <c r="F53" s="68"/>
      <c r="G53" s="68"/>
      <c r="H53" s="68"/>
      <c r="I53" s="53">
        <f t="shared" si="5"/>
        <v>0</v>
      </c>
    </row>
    <row r="54" spans="1:11">
      <c r="A54" s="48" t="s">
        <v>62</v>
      </c>
      <c r="C54" s="68"/>
      <c r="D54" s="68"/>
      <c r="E54" s="68"/>
      <c r="F54" s="68"/>
      <c r="G54" s="68"/>
      <c r="H54" s="68"/>
      <c r="I54" s="53">
        <f t="shared" si="5"/>
        <v>0</v>
      </c>
    </row>
    <row r="55" spans="1:11" s="162" customFormat="1" ht="13" thickBot="1">
      <c r="A55" s="172" t="s">
        <v>26</v>
      </c>
      <c r="C55" s="158">
        <f t="shared" ref="C55:I55" si="6">SUM(C48:C54)</f>
        <v>0</v>
      </c>
      <c r="D55" s="158">
        <f t="shared" si="6"/>
        <v>0</v>
      </c>
      <c r="E55" s="158">
        <f t="shared" si="6"/>
        <v>0</v>
      </c>
      <c r="F55" s="158">
        <f t="shared" si="6"/>
        <v>0</v>
      </c>
      <c r="G55" s="158">
        <f t="shared" si="6"/>
        <v>0</v>
      </c>
      <c r="H55" s="158">
        <f t="shared" si="6"/>
        <v>0</v>
      </c>
      <c r="I55" s="158">
        <f t="shared" si="6"/>
        <v>0</v>
      </c>
      <c r="J55" s="176"/>
      <c r="K55" s="162" t="s">
        <v>81</v>
      </c>
    </row>
    <row r="56" spans="1:11" s="162" customFormat="1" ht="25.5" customHeight="1" thickTop="1">
      <c r="B56" s="172"/>
      <c r="C56" s="161" t="str">
        <f>+IF(C55&lt;C43,"see Instruction #9","")</f>
        <v/>
      </c>
      <c r="D56" s="161" t="str">
        <f>+IF(D55&lt;D43,"see Instruction #9","")</f>
        <v/>
      </c>
      <c r="E56" s="161" t="str">
        <f>+IF(E55&lt;E43,"see Instruction #9","")</f>
        <v/>
      </c>
      <c r="F56" s="161" t="str">
        <f t="shared" ref="F56:I56" si="7">+IF(F55&lt;F43,"see Instruction #9","")</f>
        <v/>
      </c>
      <c r="G56" s="161" t="str">
        <f t="shared" si="7"/>
        <v/>
      </c>
      <c r="H56" s="161" t="str">
        <f t="shared" si="7"/>
        <v/>
      </c>
      <c r="I56" s="161" t="str">
        <f t="shared" si="7"/>
        <v/>
      </c>
      <c r="J56" s="161"/>
      <c r="K56" s="161"/>
    </row>
    <row r="57" spans="1:11">
      <c r="A57" s="11" t="s">
        <v>70</v>
      </c>
    </row>
    <row r="58" spans="1:11">
      <c r="A58" s="48" t="s">
        <v>38</v>
      </c>
      <c r="C58" s="51" t="e">
        <f t="shared" ref="C58:E65" si="8">C48/C37</f>
        <v>#DIV/0!</v>
      </c>
      <c r="D58" s="51" t="e">
        <f t="shared" si="8"/>
        <v>#DIV/0!</v>
      </c>
      <c r="E58" s="51" t="e">
        <f t="shared" si="8"/>
        <v>#DIV/0!</v>
      </c>
      <c r="F58" s="51" t="e">
        <f t="shared" ref="F58:F65" si="9">F48/D37</f>
        <v>#DIV/0!</v>
      </c>
      <c r="G58" s="51" t="e">
        <f t="shared" ref="G58:H65" si="10">G48/F37</f>
        <v>#DIV/0!</v>
      </c>
      <c r="H58" s="51" t="e">
        <f t="shared" si="10"/>
        <v>#DIV/0!</v>
      </c>
      <c r="I58" s="51" t="e">
        <f t="shared" ref="I58:I65" si="11">I48/L37</f>
        <v>#DIV/0!</v>
      </c>
    </row>
    <row r="59" spans="1:11">
      <c r="A59" s="48" t="s">
        <v>39</v>
      </c>
      <c r="C59" s="51" t="e">
        <f t="shared" si="8"/>
        <v>#DIV/0!</v>
      </c>
      <c r="D59" s="51" t="e">
        <f t="shared" si="8"/>
        <v>#DIV/0!</v>
      </c>
      <c r="E59" s="51" t="e">
        <f t="shared" si="8"/>
        <v>#DIV/0!</v>
      </c>
      <c r="F59" s="51" t="e">
        <f t="shared" si="9"/>
        <v>#DIV/0!</v>
      </c>
      <c r="G59" s="51" t="e">
        <f t="shared" si="10"/>
        <v>#DIV/0!</v>
      </c>
      <c r="H59" s="51" t="e">
        <f t="shared" si="10"/>
        <v>#DIV/0!</v>
      </c>
      <c r="I59" s="51" t="e">
        <f t="shared" si="11"/>
        <v>#DIV/0!</v>
      </c>
    </row>
    <row r="60" spans="1:11">
      <c r="A60" s="48" t="s">
        <v>40</v>
      </c>
      <c r="C60" s="51" t="e">
        <f t="shared" si="8"/>
        <v>#DIV/0!</v>
      </c>
      <c r="D60" s="51" t="e">
        <f t="shared" si="8"/>
        <v>#DIV/0!</v>
      </c>
      <c r="E60" s="51" t="e">
        <f t="shared" si="8"/>
        <v>#DIV/0!</v>
      </c>
      <c r="F60" s="51" t="e">
        <f t="shared" si="9"/>
        <v>#DIV/0!</v>
      </c>
      <c r="G60" s="51" t="e">
        <f t="shared" si="10"/>
        <v>#DIV/0!</v>
      </c>
      <c r="H60" s="51" t="e">
        <f t="shared" si="10"/>
        <v>#DIV/0!</v>
      </c>
      <c r="I60" s="51" t="e">
        <f t="shared" si="11"/>
        <v>#DIV/0!</v>
      </c>
    </row>
    <row r="61" spans="1:11">
      <c r="A61" s="48" t="s">
        <v>41</v>
      </c>
      <c r="C61" s="51" t="e">
        <f t="shared" si="8"/>
        <v>#DIV/0!</v>
      </c>
      <c r="D61" s="51" t="e">
        <f t="shared" si="8"/>
        <v>#DIV/0!</v>
      </c>
      <c r="E61" s="51" t="e">
        <f t="shared" si="8"/>
        <v>#DIV/0!</v>
      </c>
      <c r="F61" s="51" t="e">
        <f t="shared" si="9"/>
        <v>#DIV/0!</v>
      </c>
      <c r="G61" s="51" t="e">
        <f t="shared" si="10"/>
        <v>#DIV/0!</v>
      </c>
      <c r="H61" s="51" t="e">
        <f t="shared" si="10"/>
        <v>#DIV/0!</v>
      </c>
      <c r="I61" s="51" t="e">
        <f t="shared" si="11"/>
        <v>#DIV/0!</v>
      </c>
    </row>
    <row r="62" spans="1:11">
      <c r="A62" s="48" t="s">
        <v>68</v>
      </c>
      <c r="C62" s="51" t="e">
        <f t="shared" si="8"/>
        <v>#DIV/0!</v>
      </c>
      <c r="D62" s="51" t="e">
        <f t="shared" si="8"/>
        <v>#DIV/0!</v>
      </c>
      <c r="E62" s="51" t="e">
        <f t="shared" si="8"/>
        <v>#DIV/0!</v>
      </c>
      <c r="F62" s="51" t="e">
        <f t="shared" si="9"/>
        <v>#DIV/0!</v>
      </c>
      <c r="G62" s="51" t="e">
        <f t="shared" si="10"/>
        <v>#DIV/0!</v>
      </c>
      <c r="H62" s="51" t="e">
        <f t="shared" si="10"/>
        <v>#DIV/0!</v>
      </c>
      <c r="I62" s="51" t="e">
        <f t="shared" si="11"/>
        <v>#DIV/0!</v>
      </c>
    </row>
    <row r="63" spans="1:11">
      <c r="A63" s="48" t="s">
        <v>69</v>
      </c>
      <c r="C63" s="51" t="e">
        <f t="shared" si="8"/>
        <v>#DIV/0!</v>
      </c>
      <c r="D63" s="51" t="e">
        <f t="shared" si="8"/>
        <v>#DIV/0!</v>
      </c>
      <c r="E63" s="51" t="e">
        <f t="shared" si="8"/>
        <v>#DIV/0!</v>
      </c>
      <c r="F63" s="51" t="e">
        <f t="shared" si="9"/>
        <v>#DIV/0!</v>
      </c>
      <c r="G63" s="51" t="e">
        <f t="shared" si="10"/>
        <v>#DIV/0!</v>
      </c>
      <c r="H63" s="51" t="e">
        <f t="shared" si="10"/>
        <v>#DIV/0!</v>
      </c>
      <c r="I63" s="51" t="e">
        <f t="shared" si="11"/>
        <v>#DIV/0!</v>
      </c>
    </row>
    <row r="64" spans="1:11">
      <c r="A64" s="48" t="s">
        <v>62</v>
      </c>
      <c r="C64" s="51" t="e">
        <f t="shared" si="8"/>
        <v>#DIV/0!</v>
      </c>
      <c r="D64" s="51" t="e">
        <f t="shared" si="8"/>
        <v>#DIV/0!</v>
      </c>
      <c r="E64" s="51" t="e">
        <f t="shared" si="8"/>
        <v>#DIV/0!</v>
      </c>
      <c r="F64" s="51" t="e">
        <f t="shared" si="9"/>
        <v>#DIV/0!</v>
      </c>
      <c r="G64" s="51" t="e">
        <f t="shared" si="10"/>
        <v>#DIV/0!</v>
      </c>
      <c r="H64" s="51" t="e">
        <f t="shared" si="10"/>
        <v>#DIV/0!</v>
      </c>
      <c r="I64" s="51" t="e">
        <f t="shared" si="11"/>
        <v>#DIV/0!</v>
      </c>
    </row>
    <row r="65" spans="1:9">
      <c r="A65" s="49" t="s">
        <v>26</v>
      </c>
      <c r="C65" s="51" t="e">
        <f t="shared" si="8"/>
        <v>#DIV/0!</v>
      </c>
      <c r="D65" s="51" t="e">
        <f t="shared" si="8"/>
        <v>#DIV/0!</v>
      </c>
      <c r="E65" s="51" t="e">
        <f t="shared" si="8"/>
        <v>#DIV/0!</v>
      </c>
      <c r="F65" s="51" t="e">
        <f t="shared" si="9"/>
        <v>#DIV/0!</v>
      </c>
      <c r="G65" s="51" t="e">
        <f t="shared" si="10"/>
        <v>#DIV/0!</v>
      </c>
      <c r="H65" s="51" t="e">
        <f t="shared" si="10"/>
        <v>#DIV/0!</v>
      </c>
      <c r="I65" s="51" t="e">
        <f t="shared" si="11"/>
        <v>#DIV/0!</v>
      </c>
    </row>
    <row r="66" spans="1:9">
      <c r="B66" s="49"/>
      <c r="C66" s="53"/>
      <c r="D66" s="53"/>
      <c r="E66" s="53"/>
      <c r="F66" s="53"/>
      <c r="G66" s="53"/>
      <c r="H66" s="53"/>
      <c r="I66" s="54"/>
    </row>
    <row r="68" spans="1:9">
      <c r="A68" s="74"/>
      <c r="B68" s="75"/>
      <c r="C68" s="76" t="s">
        <v>26</v>
      </c>
    </row>
    <row r="69" spans="1:9" ht="13">
      <c r="A69" s="77" t="s">
        <v>43</v>
      </c>
      <c r="C69" s="78"/>
    </row>
    <row r="70" spans="1:9" ht="37.5">
      <c r="A70" s="79" t="s">
        <v>44</v>
      </c>
      <c r="C70" s="80"/>
    </row>
    <row r="71" spans="1:9" ht="6" customHeight="1">
      <c r="A71" s="79"/>
      <c r="C71" s="78"/>
    </row>
    <row r="72" spans="1:9" ht="25">
      <c r="A72" s="79" t="s">
        <v>45</v>
      </c>
      <c r="C72" s="108"/>
    </row>
    <row r="73" spans="1:9" ht="6" customHeight="1">
      <c r="A73" s="79"/>
      <c r="C73" s="78"/>
    </row>
    <row r="74" spans="1:9" ht="25">
      <c r="A74" s="79" t="s">
        <v>46</v>
      </c>
      <c r="C74" s="81"/>
    </row>
    <row r="75" spans="1:9">
      <c r="A75" s="82"/>
      <c r="C75" s="78"/>
    </row>
    <row r="76" spans="1:9" ht="13">
      <c r="A76" s="77" t="s">
        <v>47</v>
      </c>
      <c r="C76" s="78"/>
    </row>
    <row r="77" spans="1:9" ht="37.5">
      <c r="A77" s="79" t="s">
        <v>48</v>
      </c>
      <c r="C77" s="81"/>
      <c r="E77" s="109"/>
    </row>
    <row r="78" spans="1:9" ht="6" customHeight="1">
      <c r="A78" s="79"/>
      <c r="C78" s="78"/>
    </row>
    <row r="79" spans="1:9" ht="25">
      <c r="A79" s="79" t="s">
        <v>49</v>
      </c>
      <c r="C79" s="81"/>
      <c r="E79" s="109"/>
    </row>
    <row r="80" spans="1:9" ht="6" customHeight="1">
      <c r="A80" s="79"/>
      <c r="C80" s="78"/>
    </row>
    <row r="81" spans="1:5" ht="25">
      <c r="A81" s="79" t="s">
        <v>50</v>
      </c>
      <c r="C81" s="81"/>
      <c r="E81" s="109"/>
    </row>
    <row r="82" spans="1:5" ht="6" customHeight="1">
      <c r="A82" s="79"/>
      <c r="C82" s="78"/>
    </row>
    <row r="83" spans="1:5" ht="25">
      <c r="A83" s="79" t="s">
        <v>51</v>
      </c>
      <c r="C83" s="81"/>
      <c r="E83" s="109"/>
    </row>
    <row r="84" spans="1:5" ht="6" customHeight="1">
      <c r="A84" s="79"/>
      <c r="C84" s="78"/>
    </row>
    <row r="85" spans="1:5" ht="25.5" thickBot="1">
      <c r="A85" s="79" t="s">
        <v>52</v>
      </c>
      <c r="C85" s="178">
        <f>+C77+C79+C81+C83</f>
        <v>0</v>
      </c>
      <c r="E85" s="109"/>
    </row>
    <row r="86" spans="1:5" ht="13" thickTop="1">
      <c r="A86" s="84"/>
      <c r="B86" s="85"/>
      <c r="C86" s="86"/>
    </row>
  </sheetData>
  <conditionalFormatting sqref="C45:J45">
    <cfRule type="cellIs" dxfId="20" priority="3" operator="notEqual">
      <formula>0</formula>
    </cfRule>
  </conditionalFormatting>
  <conditionalFormatting sqref="C66:H66">
    <cfRule type="cellIs" dxfId="19" priority="2" operator="notEqual">
      <formula>0</formula>
    </cfRule>
  </conditionalFormatting>
  <conditionalFormatting sqref="C56:K56">
    <cfRule type="notContainsBlanks" dxfId="18" priority="1">
      <formula>LEN(TRIM(C56))&gt;0</formula>
    </cfRule>
  </conditionalFormatting>
  <pageMargins left="0.45" right="0.45" top="0.5" bottom="0.5" header="0.3" footer="0.3"/>
  <pageSetup scale="56" firstPageNumber="8" fitToWidth="6" orientation="portrait" useFirstPageNumber="1" r:id="rId1"/>
  <headerFooter>
    <oddHeader>&amp;C&amp;"Arial,Bold"&amp;12ACCOUNTS RECEIVABLE as of June 30,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9C6C2-7509-4D30-B093-F9BCDDEF2397}">
  <dimension ref="A2:P86"/>
  <sheetViews>
    <sheetView view="pageLayout" zoomScaleNormal="100" workbookViewId="0"/>
  </sheetViews>
  <sheetFormatPr defaultColWidth="9.1796875" defaultRowHeight="12.5"/>
  <cols>
    <col min="1" max="1" width="52.7265625" style="11" bestFit="1" customWidth="1"/>
    <col min="2" max="2" width="5.453125" style="11" customWidth="1"/>
    <col min="3" max="3" width="15.7265625" style="11" customWidth="1"/>
    <col min="4" max="4" width="15.1796875" style="11" bestFit="1" customWidth="1"/>
    <col min="5" max="5" width="14.453125" style="11" customWidth="1"/>
    <col min="6" max="6" width="15.54296875" style="11" bestFit="1" customWidth="1"/>
    <col min="7" max="10" width="12.7265625" style="11" customWidth="1"/>
    <col min="11" max="11" width="13.81640625" style="11" bestFit="1" customWidth="1"/>
    <col min="12" max="12" width="15.54296875" style="11" bestFit="1" customWidth="1"/>
    <col min="13" max="16384" width="9.1796875" style="11"/>
  </cols>
  <sheetData>
    <row r="2" spans="1:16" s="13" customFormat="1" ht="13">
      <c r="B2" s="14" t="s">
        <v>15</v>
      </c>
      <c r="C2" s="15" t="s">
        <v>93</v>
      </c>
      <c r="D2" s="16"/>
      <c r="E2" s="18"/>
    </row>
    <row r="3" spans="1:16" s="13" customFormat="1">
      <c r="A3" s="19"/>
      <c r="B3" s="16"/>
      <c r="C3" s="16"/>
      <c r="D3" s="16"/>
      <c r="E3" s="16"/>
      <c r="F3" s="55"/>
    </row>
    <row r="4" spans="1:16" s="13" customFormat="1" ht="13">
      <c r="B4" s="16" t="s">
        <v>17</v>
      </c>
      <c r="C4" s="16"/>
      <c r="D4" s="56"/>
      <c r="E4" s="22"/>
      <c r="F4" s="16"/>
      <c r="G4" s="16"/>
      <c r="H4" s="72"/>
    </row>
    <row r="5" spans="1:16" s="13" customFormat="1" ht="13">
      <c r="A5" s="14"/>
      <c r="B5" s="16"/>
      <c r="C5" s="16"/>
      <c r="D5" s="22"/>
      <c r="E5" s="16"/>
      <c r="F5" s="57"/>
      <c r="G5" s="19"/>
      <c r="H5" s="72"/>
    </row>
    <row r="6" spans="1:16" s="13" customFormat="1">
      <c r="B6" s="16" t="s">
        <v>18</v>
      </c>
      <c r="C6" s="16"/>
      <c r="D6" s="16"/>
      <c r="E6" s="16"/>
      <c r="F6" s="57"/>
      <c r="G6" s="19"/>
      <c r="H6" s="19"/>
      <c r="I6" s="72"/>
    </row>
    <row r="7" spans="1:16" s="13" customFormat="1" ht="13">
      <c r="A7" s="16"/>
      <c r="C7" s="24" t="s">
        <v>19</v>
      </c>
      <c r="D7" s="25"/>
      <c r="E7" s="15"/>
      <c r="F7" s="57"/>
      <c r="G7" s="58"/>
      <c r="H7" s="19"/>
      <c r="I7" s="72"/>
    </row>
    <row r="8" spans="1:16" s="13" customFormat="1" ht="13">
      <c r="A8" s="16"/>
      <c r="C8" s="24" t="s">
        <v>20</v>
      </c>
      <c r="D8" s="25"/>
      <c r="E8" s="15"/>
      <c r="F8" s="57"/>
      <c r="G8" s="19"/>
      <c r="H8" s="19"/>
      <c r="I8" s="72"/>
    </row>
    <row r="9" spans="1:16" s="13" customFormat="1" ht="13">
      <c r="A9" s="26" t="s">
        <v>60</v>
      </c>
      <c r="C9" s="24" t="s">
        <v>21</v>
      </c>
      <c r="D9" s="27"/>
      <c r="E9" s="15"/>
      <c r="F9" s="57"/>
      <c r="G9" s="19"/>
      <c r="H9" s="19"/>
      <c r="I9" s="72"/>
    </row>
    <row r="10" spans="1:16" ht="13">
      <c r="A10" s="29"/>
      <c r="B10" s="29"/>
      <c r="L10" s="59"/>
      <c r="O10" s="60"/>
      <c r="P10" s="60"/>
    </row>
    <row r="11" spans="1:16" s="33" customFormat="1">
      <c r="A11" s="30" t="s">
        <v>22</v>
      </c>
      <c r="C11" s="31">
        <v>128</v>
      </c>
      <c r="D11" s="31">
        <v>128</v>
      </c>
      <c r="E11" s="31">
        <v>131</v>
      </c>
      <c r="F11" s="32">
        <v>133</v>
      </c>
      <c r="G11" s="32">
        <v>136</v>
      </c>
      <c r="H11" s="32">
        <v>136</v>
      </c>
      <c r="I11" s="32">
        <v>144</v>
      </c>
      <c r="J11" s="31">
        <v>189</v>
      </c>
      <c r="K11" s="30"/>
    </row>
    <row r="12" spans="1:16" ht="25">
      <c r="A12" s="34" t="s">
        <v>23</v>
      </c>
      <c r="C12" s="35"/>
      <c r="D12" s="35" t="s">
        <v>92</v>
      </c>
      <c r="E12" s="35"/>
      <c r="F12" s="36" t="s">
        <v>24</v>
      </c>
      <c r="G12" s="36"/>
      <c r="H12" s="35" t="s">
        <v>92</v>
      </c>
      <c r="I12" s="36" t="s">
        <v>25</v>
      </c>
      <c r="J12" s="35"/>
      <c r="K12" s="35" t="s">
        <v>26</v>
      </c>
    </row>
    <row r="13" spans="1:16">
      <c r="A13" s="11" t="s">
        <v>27</v>
      </c>
      <c r="C13" s="61">
        <v>770016.25</v>
      </c>
      <c r="D13" s="61"/>
      <c r="E13" s="61">
        <v>535631.56000000006</v>
      </c>
      <c r="F13" s="61">
        <v>42466.41</v>
      </c>
      <c r="G13" s="61"/>
      <c r="H13" s="61">
        <v>85744.82</v>
      </c>
      <c r="I13" s="61">
        <v>2461657.0799999996</v>
      </c>
      <c r="J13" s="61">
        <v>9156.76</v>
      </c>
      <c r="K13" s="53">
        <f>SUM(C13:J13)</f>
        <v>3904672.8799999994</v>
      </c>
      <c r="L13" s="39"/>
    </row>
    <row r="14" spans="1:16">
      <c r="C14" s="62"/>
      <c r="D14" s="62"/>
      <c r="E14" s="62"/>
      <c r="F14" s="63"/>
      <c r="G14" s="63"/>
      <c r="H14" s="62"/>
      <c r="I14" s="63"/>
      <c r="J14" s="62"/>
      <c r="K14" s="62"/>
    </row>
    <row r="15" spans="1:16" s="162" customFormat="1">
      <c r="A15" s="162" t="s">
        <v>28</v>
      </c>
      <c r="C15" s="164">
        <v>768139.3400000073</v>
      </c>
      <c r="D15" s="164">
        <v>1876.909999999998</v>
      </c>
      <c r="E15" s="164">
        <v>535631.27000001818</v>
      </c>
      <c r="F15" s="164">
        <v>42466.409999999974</v>
      </c>
      <c r="G15" s="164">
        <v>24390.880000000237</v>
      </c>
      <c r="H15" s="164">
        <v>61353.94</v>
      </c>
      <c r="I15" s="164">
        <v>232788.59999999963</v>
      </c>
      <c r="J15" s="164">
        <v>9156.7579999997979</v>
      </c>
      <c r="K15" s="164">
        <f>SUM(C15:J15)</f>
        <v>1675804.1080000252</v>
      </c>
    </row>
    <row r="16" spans="1:16">
      <c r="C16" s="64"/>
      <c r="D16" s="64"/>
      <c r="E16" s="64"/>
      <c r="F16" s="64"/>
      <c r="G16" s="64"/>
      <c r="H16" s="64"/>
      <c r="I16" s="64"/>
      <c r="J16" s="64"/>
      <c r="K16" s="64"/>
    </row>
    <row r="17" spans="1:11">
      <c r="A17" s="11" t="s">
        <v>29</v>
      </c>
      <c r="C17" s="44"/>
      <c r="D17" s="44"/>
      <c r="E17" s="44"/>
      <c r="F17" s="44"/>
      <c r="G17" s="44"/>
      <c r="H17" s="44"/>
      <c r="I17" s="44"/>
      <c r="J17" s="44"/>
      <c r="K17" s="44">
        <f>SUM(C17:J17)</f>
        <v>0</v>
      </c>
    </row>
    <row r="18" spans="1:11">
      <c r="C18" s="43"/>
      <c r="D18" s="43"/>
      <c r="E18" s="43"/>
      <c r="F18" s="43"/>
      <c r="G18" s="43"/>
      <c r="H18" s="43"/>
      <c r="I18" s="43"/>
      <c r="J18" s="43"/>
      <c r="K18" s="43"/>
    </row>
    <row r="19" spans="1:11">
      <c r="A19" s="11" t="s">
        <v>66</v>
      </c>
      <c r="C19" s="44"/>
      <c r="D19" s="44"/>
      <c r="E19" s="44"/>
      <c r="F19" s="44"/>
      <c r="G19" s="44"/>
      <c r="H19" s="44"/>
      <c r="I19" s="44"/>
      <c r="J19" s="44"/>
      <c r="K19" s="44">
        <f>SUM(C19:J19)</f>
        <v>0</v>
      </c>
    </row>
    <row r="20" spans="1:11">
      <c r="C20" s="43"/>
      <c r="D20" s="43"/>
      <c r="E20" s="43"/>
      <c r="F20" s="43"/>
      <c r="G20" s="43"/>
      <c r="H20" s="43"/>
      <c r="I20" s="43"/>
      <c r="J20" s="43"/>
      <c r="K20" s="43"/>
    </row>
    <row r="21" spans="1:11">
      <c r="A21" s="11" t="s">
        <v>64</v>
      </c>
      <c r="C21" s="37"/>
      <c r="D21" s="37"/>
      <c r="E21" s="37"/>
      <c r="F21" s="37"/>
      <c r="G21" s="37"/>
      <c r="H21" s="37"/>
      <c r="I21" s="37"/>
      <c r="J21" s="37"/>
      <c r="K21" s="37"/>
    </row>
    <row r="22" spans="1:11">
      <c r="A22" s="11" t="s">
        <v>61</v>
      </c>
      <c r="C22" s="44"/>
      <c r="D22" s="44"/>
      <c r="E22" s="44"/>
      <c r="F22" s="44"/>
      <c r="G22" s="44"/>
      <c r="H22" s="44"/>
      <c r="I22" s="44"/>
      <c r="J22" s="44"/>
      <c r="K22" s="44">
        <f>SUM(C22:J22)</f>
        <v>0</v>
      </c>
    </row>
    <row r="23" spans="1:11">
      <c r="A23" s="11" t="s">
        <v>53</v>
      </c>
      <c r="C23" s="44"/>
      <c r="D23" s="44"/>
      <c r="E23" s="44"/>
      <c r="F23" s="44"/>
      <c r="G23" s="44"/>
      <c r="H23" s="44"/>
      <c r="I23" s="44"/>
      <c r="J23" s="44"/>
      <c r="K23" s="44">
        <f>SUM(C23:J23)</f>
        <v>0</v>
      </c>
    </row>
    <row r="24" spans="1:11">
      <c r="A24" s="11" t="s">
        <v>54</v>
      </c>
      <c r="C24" s="44"/>
      <c r="D24" s="44"/>
      <c r="E24" s="44"/>
      <c r="F24" s="44"/>
      <c r="G24" s="44"/>
      <c r="H24" s="44"/>
      <c r="I24" s="44"/>
      <c r="J24" s="44"/>
      <c r="K24" s="44">
        <f>SUM(C24:J24)</f>
        <v>0</v>
      </c>
    </row>
    <row r="25" spans="1:11">
      <c r="A25" s="11" t="s">
        <v>30</v>
      </c>
      <c r="C25" s="44"/>
      <c r="D25" s="44"/>
      <c r="E25" s="44"/>
      <c r="F25" s="44"/>
      <c r="G25" s="44"/>
      <c r="H25" s="44"/>
      <c r="I25" s="44"/>
      <c r="J25" s="44"/>
      <c r="K25" s="44">
        <f>SUM(C25:J25)</f>
        <v>0</v>
      </c>
    </row>
    <row r="26" spans="1:11">
      <c r="A26" s="11" t="s">
        <v>65</v>
      </c>
      <c r="C26" s="66"/>
      <c r="D26" s="66"/>
      <c r="E26" s="66"/>
      <c r="F26" s="66"/>
      <c r="G26" s="66"/>
      <c r="H26" s="66"/>
      <c r="I26" s="66"/>
      <c r="J26" s="66"/>
      <c r="K26" s="66">
        <f>SUM(C26:J26)</f>
        <v>0</v>
      </c>
    </row>
    <row r="27" spans="1:11" s="162" customFormat="1">
      <c r="A27" s="162" t="s">
        <v>67</v>
      </c>
      <c r="C27" s="168">
        <f t="shared" ref="C27:K27" si="0">+SUM(C22:C26)</f>
        <v>0</v>
      </c>
      <c r="D27" s="168">
        <f t="shared" si="0"/>
        <v>0</v>
      </c>
      <c r="E27" s="168">
        <f t="shared" si="0"/>
        <v>0</v>
      </c>
      <c r="F27" s="168">
        <f t="shared" si="0"/>
        <v>0</v>
      </c>
      <c r="G27" s="168">
        <f t="shared" si="0"/>
        <v>0</v>
      </c>
      <c r="H27" s="168">
        <f t="shared" si="0"/>
        <v>0</v>
      </c>
      <c r="I27" s="168">
        <f t="shared" si="0"/>
        <v>0</v>
      </c>
      <c r="J27" s="168">
        <f t="shared" si="0"/>
        <v>0</v>
      </c>
      <c r="K27" s="168">
        <f t="shared" si="0"/>
        <v>0</v>
      </c>
    </row>
    <row r="28" spans="1:11">
      <c r="C28" s="38"/>
      <c r="D28" s="38"/>
      <c r="E28" s="38"/>
      <c r="F28" s="38"/>
      <c r="G28" s="38"/>
      <c r="H28" s="38"/>
      <c r="I28" s="38"/>
      <c r="J28" s="38"/>
      <c r="K28" s="38"/>
    </row>
    <row r="29" spans="1:11" ht="26">
      <c r="A29" s="45" t="s">
        <v>31</v>
      </c>
      <c r="C29" s="53"/>
      <c r="D29" s="53"/>
      <c r="E29" s="53"/>
      <c r="F29" s="53"/>
      <c r="G29" s="53"/>
      <c r="H29" s="53"/>
      <c r="I29" s="53"/>
      <c r="J29" s="53"/>
      <c r="K29" s="53"/>
    </row>
    <row r="30" spans="1:11">
      <c r="A30" s="46" t="s">
        <v>32</v>
      </c>
      <c r="C30" s="68"/>
      <c r="D30" s="68"/>
      <c r="E30" s="68"/>
      <c r="F30" s="68"/>
      <c r="G30" s="68"/>
      <c r="H30" s="68"/>
      <c r="I30" s="68"/>
      <c r="J30" s="68"/>
      <c r="K30" s="53">
        <f>SUM(C30:J30)</f>
        <v>0</v>
      </c>
    </row>
    <row r="31" spans="1:11">
      <c r="A31" s="46" t="s">
        <v>33</v>
      </c>
      <c r="C31" s="68"/>
      <c r="D31" s="68"/>
      <c r="E31" s="68"/>
      <c r="F31" s="68"/>
      <c r="G31" s="68"/>
      <c r="H31" s="68"/>
      <c r="I31" s="68"/>
      <c r="J31" s="68"/>
      <c r="K31" s="53">
        <f>SUM(C31:J31)</f>
        <v>0</v>
      </c>
    </row>
    <row r="32" spans="1:11">
      <c r="A32" s="46" t="s">
        <v>34</v>
      </c>
      <c r="C32" s="182">
        <f t="shared" ref="C32:H32" si="1">+C34-SUM(C30:C31)</f>
        <v>768139.3400000073</v>
      </c>
      <c r="D32" s="182">
        <f t="shared" si="1"/>
        <v>1876.909999999998</v>
      </c>
      <c r="E32" s="182">
        <f t="shared" si="1"/>
        <v>535631.27000001818</v>
      </c>
      <c r="F32" s="182">
        <f t="shared" si="1"/>
        <v>42466.409999999974</v>
      </c>
      <c r="G32" s="182">
        <f t="shared" si="1"/>
        <v>24390.880000000237</v>
      </c>
      <c r="H32" s="182">
        <f t="shared" si="1"/>
        <v>61353.94</v>
      </c>
      <c r="I32" s="68"/>
      <c r="J32" s="182">
        <f>+J34-SUM(J30:J31)</f>
        <v>9156.7579999997979</v>
      </c>
      <c r="K32" s="53">
        <f>SUM(C32:J32)</f>
        <v>1443015.5080000255</v>
      </c>
    </row>
    <row r="33" spans="1:11">
      <c r="A33" s="46" t="s">
        <v>55</v>
      </c>
      <c r="C33" s="184" t="s">
        <v>36</v>
      </c>
      <c r="D33" s="184" t="s">
        <v>36</v>
      </c>
      <c r="E33" s="184" t="s">
        <v>36</v>
      </c>
      <c r="F33" s="184" t="s">
        <v>36</v>
      </c>
      <c r="G33" s="184" t="s">
        <v>36</v>
      </c>
      <c r="H33" s="184" t="s">
        <v>36</v>
      </c>
      <c r="I33" s="184">
        <f>+I34-SUM(I30:I32)</f>
        <v>232788.59999999963</v>
      </c>
      <c r="J33" s="184" t="s">
        <v>36</v>
      </c>
      <c r="K33" s="53">
        <f>SUM(C33:J33)</f>
        <v>232788.59999999963</v>
      </c>
    </row>
    <row r="34" spans="1:11" s="162" customFormat="1" ht="13" thickBot="1">
      <c r="A34" s="162" t="s">
        <v>35</v>
      </c>
      <c r="C34" s="170">
        <f t="shared" ref="C34:K34" si="2">+C15+C17-C27+C19</f>
        <v>768139.3400000073</v>
      </c>
      <c r="D34" s="170">
        <f t="shared" si="2"/>
        <v>1876.909999999998</v>
      </c>
      <c r="E34" s="170">
        <f t="shared" si="2"/>
        <v>535631.27000001818</v>
      </c>
      <c r="F34" s="170">
        <f t="shared" si="2"/>
        <v>42466.409999999974</v>
      </c>
      <c r="G34" s="170">
        <f t="shared" si="2"/>
        <v>24390.880000000237</v>
      </c>
      <c r="H34" s="170">
        <f t="shared" si="2"/>
        <v>61353.94</v>
      </c>
      <c r="I34" s="170">
        <f t="shared" si="2"/>
        <v>232788.59999999963</v>
      </c>
      <c r="J34" s="170">
        <f t="shared" si="2"/>
        <v>9156.7579999997979</v>
      </c>
      <c r="K34" s="170">
        <f t="shared" si="2"/>
        <v>1675804.1080000252</v>
      </c>
    </row>
    <row r="35" spans="1:11" ht="13" thickTop="1">
      <c r="C35" s="53"/>
      <c r="D35" s="53"/>
      <c r="E35" s="53"/>
      <c r="F35" s="53"/>
      <c r="G35" s="53"/>
      <c r="H35" s="53"/>
      <c r="I35" s="53"/>
      <c r="J35" s="53"/>
      <c r="K35" s="53"/>
    </row>
    <row r="36" spans="1:11">
      <c r="A36" s="11" t="s">
        <v>37</v>
      </c>
      <c r="K36" s="37">
        <f t="shared" ref="K36:K44" si="3">SUM(C36:J36)</f>
        <v>0</v>
      </c>
    </row>
    <row r="37" spans="1:11">
      <c r="A37" s="48" t="s">
        <v>38</v>
      </c>
      <c r="C37" s="68"/>
      <c r="D37" s="68"/>
      <c r="E37" s="68"/>
      <c r="F37" s="68"/>
      <c r="G37" s="68"/>
      <c r="H37" s="68"/>
      <c r="I37" s="68"/>
      <c r="J37" s="68"/>
      <c r="K37" s="53">
        <f t="shared" si="3"/>
        <v>0</v>
      </c>
    </row>
    <row r="38" spans="1:11">
      <c r="A38" s="48" t="s">
        <v>39</v>
      </c>
      <c r="C38" s="68"/>
      <c r="D38" s="68"/>
      <c r="E38" s="68"/>
      <c r="F38" s="68"/>
      <c r="G38" s="68"/>
      <c r="H38" s="68"/>
      <c r="I38" s="68"/>
      <c r="J38" s="68"/>
      <c r="K38" s="53">
        <f t="shared" si="3"/>
        <v>0</v>
      </c>
    </row>
    <row r="39" spans="1:11">
      <c r="A39" s="48" t="s">
        <v>40</v>
      </c>
      <c r="C39" s="68"/>
      <c r="D39" s="68"/>
      <c r="E39" s="68"/>
      <c r="F39" s="68"/>
      <c r="G39" s="68"/>
      <c r="H39" s="68"/>
      <c r="I39" s="68"/>
      <c r="J39" s="68"/>
      <c r="K39" s="53">
        <f t="shared" si="3"/>
        <v>0</v>
      </c>
    </row>
    <row r="40" spans="1:11">
      <c r="A40" s="48" t="s">
        <v>41</v>
      </c>
      <c r="C40" s="68"/>
      <c r="D40" s="68"/>
      <c r="E40" s="103"/>
      <c r="F40" s="68"/>
      <c r="G40" s="104"/>
      <c r="H40" s="68"/>
      <c r="I40" s="68"/>
      <c r="J40" s="68"/>
      <c r="K40" s="53">
        <f t="shared" si="3"/>
        <v>0</v>
      </c>
    </row>
    <row r="41" spans="1:11">
      <c r="A41" s="48" t="s">
        <v>68</v>
      </c>
      <c r="C41" s="68"/>
      <c r="D41" s="68"/>
      <c r="E41" s="68"/>
      <c r="F41" s="68"/>
      <c r="G41" s="104"/>
      <c r="H41" s="68"/>
      <c r="I41" s="68"/>
      <c r="J41" s="68"/>
      <c r="K41" s="53">
        <f t="shared" si="3"/>
        <v>0</v>
      </c>
    </row>
    <row r="42" spans="1:11">
      <c r="A42" s="48" t="s">
        <v>69</v>
      </c>
      <c r="C42" s="68"/>
      <c r="D42" s="68"/>
      <c r="E42" s="68"/>
      <c r="F42" s="68"/>
      <c r="G42" s="104"/>
      <c r="H42" s="68"/>
      <c r="I42" s="68"/>
      <c r="J42" s="68"/>
      <c r="K42" s="53">
        <f t="shared" si="3"/>
        <v>0</v>
      </c>
    </row>
    <row r="43" spans="1:11">
      <c r="A43" s="48" t="s">
        <v>62</v>
      </c>
      <c r="C43" s="68"/>
      <c r="D43" s="68"/>
      <c r="E43" s="68"/>
      <c r="F43" s="68"/>
      <c r="G43" s="68"/>
      <c r="H43" s="68"/>
      <c r="I43" s="68"/>
      <c r="J43" s="68"/>
      <c r="K43" s="53">
        <f t="shared" si="3"/>
        <v>0</v>
      </c>
    </row>
    <row r="44" spans="1:11" ht="13" thickBot="1">
      <c r="A44" s="49" t="s">
        <v>26</v>
      </c>
      <c r="C44" s="70">
        <f t="shared" ref="C44:J44" si="4">SUM(C37:C43)</f>
        <v>0</v>
      </c>
      <c r="D44" s="70">
        <f t="shared" si="4"/>
        <v>0</v>
      </c>
      <c r="E44" s="70">
        <f t="shared" si="4"/>
        <v>0</v>
      </c>
      <c r="F44" s="70">
        <f t="shared" si="4"/>
        <v>0</v>
      </c>
      <c r="G44" s="70">
        <f t="shared" si="4"/>
        <v>0</v>
      </c>
      <c r="H44" s="70">
        <f t="shared" si="4"/>
        <v>0</v>
      </c>
      <c r="I44" s="70">
        <f t="shared" si="4"/>
        <v>0</v>
      </c>
      <c r="J44" s="70">
        <f t="shared" si="4"/>
        <v>0</v>
      </c>
      <c r="K44" s="70">
        <f t="shared" si="3"/>
        <v>0</v>
      </c>
    </row>
    <row r="45" spans="1:11" s="162" customFormat="1" ht="13" thickTop="1">
      <c r="B45" s="172" t="s">
        <v>42</v>
      </c>
      <c r="C45" s="159">
        <f t="shared" ref="C45:J45" si="5">+C44-C34</f>
        <v>-768139.3400000073</v>
      </c>
      <c r="D45" s="159">
        <f t="shared" si="5"/>
        <v>-1876.909999999998</v>
      </c>
      <c r="E45" s="159">
        <f t="shared" si="5"/>
        <v>-535631.27000001818</v>
      </c>
      <c r="F45" s="159">
        <f t="shared" si="5"/>
        <v>-42466.409999999974</v>
      </c>
      <c r="G45" s="159">
        <f t="shared" si="5"/>
        <v>-24390.880000000237</v>
      </c>
      <c r="H45" s="159">
        <f t="shared" si="5"/>
        <v>-61353.94</v>
      </c>
      <c r="I45" s="159">
        <f t="shared" si="5"/>
        <v>-232788.59999999963</v>
      </c>
      <c r="J45" s="159">
        <f t="shared" si="5"/>
        <v>-9156.7579999997979</v>
      </c>
      <c r="K45" s="159"/>
    </row>
    <row r="46" spans="1:11">
      <c r="E46" s="89"/>
      <c r="F46" s="90"/>
    </row>
    <row r="47" spans="1:11">
      <c r="A47" s="11" t="s">
        <v>71</v>
      </c>
    </row>
    <row r="48" spans="1:11">
      <c r="A48" s="48" t="s">
        <v>38</v>
      </c>
      <c r="C48" s="68"/>
      <c r="D48" s="68"/>
      <c r="E48" s="68"/>
      <c r="F48" s="68"/>
      <c r="G48" s="68"/>
      <c r="H48" s="68"/>
      <c r="I48" s="68"/>
      <c r="J48" s="68"/>
      <c r="K48" s="53">
        <f t="shared" ref="K48:K54" si="6">SUM(C48:J48)</f>
        <v>0</v>
      </c>
    </row>
    <row r="49" spans="1:13">
      <c r="A49" s="48" t="s">
        <v>39</v>
      </c>
      <c r="C49" s="68"/>
      <c r="D49" s="68"/>
      <c r="E49" s="68"/>
      <c r="F49" s="68"/>
      <c r="G49" s="68"/>
      <c r="H49" s="68"/>
      <c r="I49" s="68"/>
      <c r="J49" s="68"/>
      <c r="K49" s="53">
        <f t="shared" si="6"/>
        <v>0</v>
      </c>
    </row>
    <row r="50" spans="1:13">
      <c r="A50" s="48" t="s">
        <v>40</v>
      </c>
      <c r="C50" s="68"/>
      <c r="D50" s="68"/>
      <c r="E50" s="68"/>
      <c r="F50" s="68"/>
      <c r="G50" s="68"/>
      <c r="H50" s="68"/>
      <c r="I50" s="68"/>
      <c r="J50" s="68"/>
      <c r="K50" s="53">
        <f t="shared" si="6"/>
        <v>0</v>
      </c>
    </row>
    <row r="51" spans="1:13">
      <c r="A51" s="48" t="s">
        <v>41</v>
      </c>
      <c r="C51" s="68"/>
      <c r="D51" s="68"/>
      <c r="E51" s="68"/>
      <c r="F51" s="68"/>
      <c r="G51" s="68"/>
      <c r="H51" s="68"/>
      <c r="I51" s="68"/>
      <c r="J51" s="68"/>
      <c r="K51" s="53">
        <f t="shared" si="6"/>
        <v>0</v>
      </c>
    </row>
    <row r="52" spans="1:13">
      <c r="A52" s="48" t="s">
        <v>68</v>
      </c>
      <c r="C52" s="68"/>
      <c r="D52" s="68"/>
      <c r="E52" s="68"/>
      <c r="F52" s="68"/>
      <c r="G52" s="68"/>
      <c r="H52" s="68"/>
      <c r="I52" s="68"/>
      <c r="J52" s="68"/>
      <c r="K52" s="53">
        <f t="shared" si="6"/>
        <v>0</v>
      </c>
    </row>
    <row r="53" spans="1:13">
      <c r="A53" s="48" t="s">
        <v>69</v>
      </c>
      <c r="C53" s="68"/>
      <c r="D53" s="68"/>
      <c r="E53" s="68"/>
      <c r="F53" s="68"/>
      <c r="G53" s="68"/>
      <c r="H53" s="68"/>
      <c r="I53" s="68"/>
      <c r="J53" s="68"/>
      <c r="K53" s="53">
        <f t="shared" si="6"/>
        <v>0</v>
      </c>
    </row>
    <row r="54" spans="1:13">
      <c r="A54" s="48" t="s">
        <v>62</v>
      </c>
      <c r="C54" s="68"/>
      <c r="D54" s="68"/>
      <c r="E54" s="68"/>
      <c r="F54" s="68"/>
      <c r="G54" s="68"/>
      <c r="H54" s="68"/>
      <c r="I54" s="68"/>
      <c r="J54" s="68"/>
      <c r="K54" s="53">
        <f t="shared" si="6"/>
        <v>0</v>
      </c>
    </row>
    <row r="55" spans="1:13" s="162" customFormat="1" ht="13" thickBot="1">
      <c r="A55" s="172" t="s">
        <v>26</v>
      </c>
      <c r="C55" s="158">
        <f t="shared" ref="C55:K55" si="7">SUM(C48:C54)</f>
        <v>0</v>
      </c>
      <c r="D55" s="158">
        <f t="shared" si="7"/>
        <v>0</v>
      </c>
      <c r="E55" s="158">
        <f t="shared" si="7"/>
        <v>0</v>
      </c>
      <c r="F55" s="158">
        <f t="shared" si="7"/>
        <v>0</v>
      </c>
      <c r="G55" s="158">
        <f t="shared" si="7"/>
        <v>0</v>
      </c>
      <c r="H55" s="158">
        <f t="shared" si="7"/>
        <v>0</v>
      </c>
      <c r="I55" s="158">
        <f t="shared" si="7"/>
        <v>0</v>
      </c>
      <c r="J55" s="158">
        <f t="shared" si="7"/>
        <v>0</v>
      </c>
      <c r="K55" s="158">
        <f t="shared" si="7"/>
        <v>0</v>
      </c>
      <c r="L55" s="176" t="e">
        <f>+K55/K43</f>
        <v>#DIV/0!</v>
      </c>
      <c r="M55" s="162" t="s">
        <v>81</v>
      </c>
    </row>
    <row r="56" spans="1:13" s="162" customFormat="1" ht="25.5" customHeight="1" thickTop="1">
      <c r="B56" s="172"/>
      <c r="C56" s="161" t="str">
        <f>+IF(C55&lt;C43,"see Instruction #9","")</f>
        <v/>
      </c>
      <c r="D56" s="161" t="str">
        <f>+IF(D55&lt;D43,"see Instruction #9","")</f>
        <v/>
      </c>
      <c r="E56" s="161" t="str">
        <f>+IF(E55&lt;E43,"see Instruction #9","")</f>
        <v/>
      </c>
      <c r="F56" s="161" t="str">
        <f t="shared" ref="F56:J56" si="8">+IF(F55&lt;F43,"see Instruction #9","")</f>
        <v/>
      </c>
      <c r="G56" s="161" t="str">
        <f t="shared" si="8"/>
        <v/>
      </c>
      <c r="H56" s="161" t="str">
        <f t="shared" si="8"/>
        <v/>
      </c>
      <c r="I56" s="161" t="str">
        <f t="shared" si="8"/>
        <v/>
      </c>
      <c r="J56" s="161" t="str">
        <f t="shared" si="8"/>
        <v/>
      </c>
      <c r="K56" s="161"/>
    </row>
    <row r="57" spans="1:13">
      <c r="A57" s="11" t="s">
        <v>70</v>
      </c>
    </row>
    <row r="58" spans="1:13">
      <c r="A58" s="48" t="s">
        <v>38</v>
      </c>
      <c r="C58" s="51" t="e">
        <f t="shared" ref="C58:E65" si="9">C48/C37</f>
        <v>#DIV/0!</v>
      </c>
      <c r="D58" s="51" t="e">
        <f t="shared" si="9"/>
        <v>#DIV/0!</v>
      </c>
      <c r="E58" s="51" t="e">
        <f t="shared" si="9"/>
        <v>#DIV/0!</v>
      </c>
      <c r="F58" s="51" t="e">
        <f t="shared" ref="F58:F65" si="10">F48/B37</f>
        <v>#DIV/0!</v>
      </c>
      <c r="G58" s="51" t="e">
        <f t="shared" ref="G58:G65" si="11">G48/D37</f>
        <v>#DIV/0!</v>
      </c>
      <c r="H58" s="51" t="e">
        <f t="shared" ref="H58:H65" si="12">H48/D37</f>
        <v>#DIV/0!</v>
      </c>
      <c r="I58" s="51" t="e">
        <f t="shared" ref="I58:J65" si="13">I48/F37</f>
        <v>#DIV/0!</v>
      </c>
      <c r="J58" s="51" t="e">
        <f t="shared" si="13"/>
        <v>#DIV/0!</v>
      </c>
      <c r="K58" s="51" t="e">
        <f t="shared" ref="K58:K65" si="14">K48/L37</f>
        <v>#DIV/0!</v>
      </c>
    </row>
    <row r="59" spans="1:13">
      <c r="A59" s="48" t="s">
        <v>39</v>
      </c>
      <c r="C59" s="51" t="e">
        <f t="shared" si="9"/>
        <v>#DIV/0!</v>
      </c>
      <c r="D59" s="51" t="e">
        <f t="shared" si="9"/>
        <v>#DIV/0!</v>
      </c>
      <c r="E59" s="51" t="e">
        <f t="shared" si="9"/>
        <v>#DIV/0!</v>
      </c>
      <c r="F59" s="51" t="e">
        <f t="shared" si="10"/>
        <v>#DIV/0!</v>
      </c>
      <c r="G59" s="51" t="e">
        <f t="shared" si="11"/>
        <v>#DIV/0!</v>
      </c>
      <c r="H59" s="51" t="e">
        <f t="shared" si="12"/>
        <v>#DIV/0!</v>
      </c>
      <c r="I59" s="51" t="e">
        <f t="shared" si="13"/>
        <v>#DIV/0!</v>
      </c>
      <c r="J59" s="51" t="e">
        <f t="shared" si="13"/>
        <v>#DIV/0!</v>
      </c>
      <c r="K59" s="51" t="e">
        <f t="shared" si="14"/>
        <v>#DIV/0!</v>
      </c>
    </row>
    <row r="60" spans="1:13">
      <c r="A60" s="48" t="s">
        <v>40</v>
      </c>
      <c r="C60" s="51" t="e">
        <f t="shared" si="9"/>
        <v>#DIV/0!</v>
      </c>
      <c r="D60" s="51" t="e">
        <f t="shared" si="9"/>
        <v>#DIV/0!</v>
      </c>
      <c r="E60" s="51" t="e">
        <f t="shared" si="9"/>
        <v>#DIV/0!</v>
      </c>
      <c r="F60" s="51" t="e">
        <f t="shared" si="10"/>
        <v>#DIV/0!</v>
      </c>
      <c r="G60" s="51" t="e">
        <f t="shared" si="11"/>
        <v>#DIV/0!</v>
      </c>
      <c r="H60" s="51" t="e">
        <f t="shared" si="12"/>
        <v>#DIV/0!</v>
      </c>
      <c r="I60" s="51" t="e">
        <f t="shared" si="13"/>
        <v>#DIV/0!</v>
      </c>
      <c r="J60" s="51" t="e">
        <f t="shared" si="13"/>
        <v>#DIV/0!</v>
      </c>
      <c r="K60" s="51" t="e">
        <f t="shared" si="14"/>
        <v>#DIV/0!</v>
      </c>
    </row>
    <row r="61" spans="1:13">
      <c r="A61" s="48" t="s">
        <v>41</v>
      </c>
      <c r="C61" s="51" t="e">
        <f t="shared" si="9"/>
        <v>#DIV/0!</v>
      </c>
      <c r="D61" s="51" t="e">
        <f t="shared" si="9"/>
        <v>#DIV/0!</v>
      </c>
      <c r="E61" s="51" t="e">
        <f t="shared" si="9"/>
        <v>#DIV/0!</v>
      </c>
      <c r="F61" s="51" t="e">
        <f t="shared" si="10"/>
        <v>#DIV/0!</v>
      </c>
      <c r="G61" s="51" t="e">
        <f t="shared" si="11"/>
        <v>#DIV/0!</v>
      </c>
      <c r="H61" s="51" t="e">
        <f t="shared" si="12"/>
        <v>#DIV/0!</v>
      </c>
      <c r="I61" s="51" t="e">
        <f t="shared" si="13"/>
        <v>#DIV/0!</v>
      </c>
      <c r="J61" s="51" t="e">
        <f t="shared" si="13"/>
        <v>#DIV/0!</v>
      </c>
      <c r="K61" s="51" t="e">
        <f t="shared" si="14"/>
        <v>#DIV/0!</v>
      </c>
    </row>
    <row r="62" spans="1:13">
      <c r="A62" s="48" t="s">
        <v>68</v>
      </c>
      <c r="C62" s="51" t="e">
        <f t="shared" si="9"/>
        <v>#DIV/0!</v>
      </c>
      <c r="D62" s="51" t="e">
        <f t="shared" si="9"/>
        <v>#DIV/0!</v>
      </c>
      <c r="E62" s="51" t="e">
        <f t="shared" si="9"/>
        <v>#DIV/0!</v>
      </c>
      <c r="F62" s="51" t="e">
        <f t="shared" si="10"/>
        <v>#DIV/0!</v>
      </c>
      <c r="G62" s="51" t="e">
        <f t="shared" si="11"/>
        <v>#DIV/0!</v>
      </c>
      <c r="H62" s="51" t="e">
        <f t="shared" si="12"/>
        <v>#DIV/0!</v>
      </c>
      <c r="I62" s="51" t="e">
        <f t="shared" si="13"/>
        <v>#DIV/0!</v>
      </c>
      <c r="J62" s="51" t="e">
        <f t="shared" si="13"/>
        <v>#DIV/0!</v>
      </c>
      <c r="K62" s="51" t="e">
        <f t="shared" si="14"/>
        <v>#DIV/0!</v>
      </c>
    </row>
    <row r="63" spans="1:13">
      <c r="A63" s="48" t="s">
        <v>69</v>
      </c>
      <c r="C63" s="51" t="e">
        <f t="shared" si="9"/>
        <v>#DIV/0!</v>
      </c>
      <c r="D63" s="51" t="e">
        <f t="shared" si="9"/>
        <v>#DIV/0!</v>
      </c>
      <c r="E63" s="51" t="e">
        <f t="shared" si="9"/>
        <v>#DIV/0!</v>
      </c>
      <c r="F63" s="51" t="e">
        <f t="shared" si="10"/>
        <v>#DIV/0!</v>
      </c>
      <c r="G63" s="51" t="e">
        <f t="shared" si="11"/>
        <v>#DIV/0!</v>
      </c>
      <c r="H63" s="51" t="e">
        <f t="shared" si="12"/>
        <v>#DIV/0!</v>
      </c>
      <c r="I63" s="51" t="e">
        <f t="shared" si="13"/>
        <v>#DIV/0!</v>
      </c>
      <c r="J63" s="51" t="e">
        <f t="shared" si="13"/>
        <v>#DIV/0!</v>
      </c>
      <c r="K63" s="51" t="e">
        <f t="shared" si="14"/>
        <v>#DIV/0!</v>
      </c>
    </row>
    <row r="64" spans="1:13">
      <c r="A64" s="48" t="s">
        <v>62</v>
      </c>
      <c r="C64" s="51" t="e">
        <f t="shared" si="9"/>
        <v>#DIV/0!</v>
      </c>
      <c r="D64" s="51" t="e">
        <f t="shared" si="9"/>
        <v>#DIV/0!</v>
      </c>
      <c r="E64" s="51" t="e">
        <f t="shared" si="9"/>
        <v>#DIV/0!</v>
      </c>
      <c r="F64" s="51" t="e">
        <f t="shared" si="10"/>
        <v>#DIV/0!</v>
      </c>
      <c r="G64" s="51" t="e">
        <f t="shared" si="11"/>
        <v>#DIV/0!</v>
      </c>
      <c r="H64" s="51" t="e">
        <f t="shared" si="12"/>
        <v>#DIV/0!</v>
      </c>
      <c r="I64" s="51" t="e">
        <f t="shared" si="13"/>
        <v>#DIV/0!</v>
      </c>
      <c r="J64" s="51" t="e">
        <f t="shared" si="13"/>
        <v>#DIV/0!</v>
      </c>
      <c r="K64" s="51" t="e">
        <f t="shared" si="14"/>
        <v>#DIV/0!</v>
      </c>
    </row>
    <row r="65" spans="1:11">
      <c r="A65" s="49" t="s">
        <v>26</v>
      </c>
      <c r="C65" s="51" t="e">
        <f t="shared" si="9"/>
        <v>#DIV/0!</v>
      </c>
      <c r="D65" s="51" t="e">
        <f t="shared" si="9"/>
        <v>#DIV/0!</v>
      </c>
      <c r="E65" s="51" t="e">
        <f t="shared" si="9"/>
        <v>#DIV/0!</v>
      </c>
      <c r="F65" s="51" t="e">
        <f t="shared" si="10"/>
        <v>#DIV/0!</v>
      </c>
      <c r="G65" s="51" t="e">
        <f t="shared" si="11"/>
        <v>#DIV/0!</v>
      </c>
      <c r="H65" s="51" t="e">
        <f t="shared" si="12"/>
        <v>#DIV/0!</v>
      </c>
      <c r="I65" s="51" t="e">
        <f t="shared" si="13"/>
        <v>#DIV/0!</v>
      </c>
      <c r="J65" s="51" t="e">
        <f t="shared" si="13"/>
        <v>#DIV/0!</v>
      </c>
      <c r="K65" s="51" t="e">
        <f t="shared" si="14"/>
        <v>#DIV/0!</v>
      </c>
    </row>
    <row r="66" spans="1:11">
      <c r="B66" s="49"/>
      <c r="C66" s="53"/>
      <c r="D66" s="53"/>
      <c r="E66" s="53"/>
      <c r="F66" s="53"/>
      <c r="G66" s="53"/>
      <c r="H66" s="53"/>
      <c r="I66" s="54"/>
    </row>
    <row r="68" spans="1:11">
      <c r="A68" s="74"/>
      <c r="B68" s="75"/>
      <c r="C68" s="76" t="s">
        <v>26</v>
      </c>
    </row>
    <row r="69" spans="1:11" ht="13">
      <c r="A69" s="77" t="s">
        <v>43</v>
      </c>
      <c r="C69" s="78"/>
    </row>
    <row r="70" spans="1:11" ht="37.5">
      <c r="A70" s="79" t="s">
        <v>44</v>
      </c>
      <c r="C70" s="80"/>
    </row>
    <row r="71" spans="1:11" ht="6" customHeight="1">
      <c r="A71" s="79"/>
      <c r="C71" s="78"/>
    </row>
    <row r="72" spans="1:11" ht="25">
      <c r="A72" s="79" t="s">
        <v>45</v>
      </c>
      <c r="C72" s="80"/>
    </row>
    <row r="73" spans="1:11" ht="6" customHeight="1">
      <c r="A73" s="79"/>
      <c r="C73" s="78"/>
    </row>
    <row r="74" spans="1:11" ht="25">
      <c r="A74" s="79" t="s">
        <v>46</v>
      </c>
      <c r="C74" s="81"/>
    </row>
    <row r="75" spans="1:11">
      <c r="A75" s="82"/>
      <c r="C75" s="78"/>
    </row>
    <row r="76" spans="1:11" ht="13">
      <c r="A76" s="77" t="s">
        <v>47</v>
      </c>
      <c r="C76" s="78"/>
    </row>
    <row r="77" spans="1:11" ht="37.5">
      <c r="A77" s="79" t="s">
        <v>48</v>
      </c>
      <c r="C77" s="81"/>
    </row>
    <row r="78" spans="1:11" ht="6" customHeight="1">
      <c r="A78" s="79"/>
      <c r="C78" s="78"/>
    </row>
    <row r="79" spans="1:11" ht="25">
      <c r="A79" s="79" t="s">
        <v>49</v>
      </c>
      <c r="C79" s="81"/>
    </row>
    <row r="80" spans="1:11"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C45:J45">
    <cfRule type="cellIs" dxfId="17" priority="3" operator="notEqual">
      <formula>0</formula>
    </cfRule>
  </conditionalFormatting>
  <conditionalFormatting sqref="C66:H66">
    <cfRule type="cellIs" dxfId="16" priority="2" operator="notEqual">
      <formula>0</formula>
    </cfRule>
  </conditionalFormatting>
  <conditionalFormatting sqref="C56:K56">
    <cfRule type="notContainsBlanks" dxfId="15"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33739-A6D6-4822-B774-776FDDF9582C}">
  <dimension ref="A2:T85"/>
  <sheetViews>
    <sheetView view="pageLayout" topLeftCell="A76" zoomScaleNormal="100" workbookViewId="0">
      <selection activeCell="C13" sqref="C13"/>
    </sheetView>
  </sheetViews>
  <sheetFormatPr defaultColWidth="9.1796875" defaultRowHeight="12.5"/>
  <cols>
    <col min="1" max="1" width="52.7265625" style="11" bestFit="1" customWidth="1"/>
    <col min="2" max="2" width="5.453125" style="11" customWidth="1"/>
    <col min="3" max="3" width="14" style="11" bestFit="1" customWidth="1"/>
    <col min="4" max="4" width="14" style="11" customWidth="1"/>
    <col min="5" max="5" width="14" style="11" bestFit="1" customWidth="1"/>
    <col min="6" max="6" width="13.26953125" style="11" customWidth="1"/>
    <col min="7" max="7" width="13.54296875" style="11" bestFit="1" customWidth="1"/>
    <col min="8" max="8" width="14.7265625" style="11" bestFit="1" customWidth="1"/>
    <col min="9" max="9" width="14.7265625" style="11" customWidth="1"/>
    <col min="10" max="10" width="13.54296875" style="11" bestFit="1" customWidth="1"/>
    <col min="11" max="12" width="12.7265625" style="11" customWidth="1"/>
    <col min="13" max="13" width="16.453125" style="11" bestFit="1" customWidth="1"/>
    <col min="14" max="14" width="14" style="11" bestFit="1" customWidth="1"/>
    <col min="15" max="15" width="9.1796875" style="11"/>
    <col min="16" max="16" width="12.7265625" style="11" bestFit="1" customWidth="1"/>
    <col min="17" max="17" width="10.7265625" style="11" bestFit="1" customWidth="1"/>
    <col min="18" max="16384" width="9.1796875" style="11"/>
  </cols>
  <sheetData>
    <row r="2" spans="1:20" s="13" customFormat="1" ht="13">
      <c r="B2" s="14" t="s">
        <v>15</v>
      </c>
      <c r="C2" s="15" t="s">
        <v>121</v>
      </c>
      <c r="D2" s="15"/>
      <c r="E2" s="25"/>
      <c r="F2" s="16"/>
      <c r="H2" s="18"/>
      <c r="I2" s="18"/>
      <c r="J2" s="16"/>
    </row>
    <row r="3" spans="1:20" s="13" customFormat="1">
      <c r="A3" s="19"/>
      <c r="B3" s="16"/>
      <c r="C3" s="16"/>
      <c r="D3" s="16"/>
      <c r="E3" s="16"/>
      <c r="F3" s="16"/>
      <c r="G3" s="55"/>
      <c r="H3" s="16"/>
      <c r="I3" s="16"/>
    </row>
    <row r="4" spans="1:20" s="13" customFormat="1" ht="13">
      <c r="B4" s="16" t="s">
        <v>17</v>
      </c>
      <c r="C4" s="16"/>
      <c r="D4" s="56"/>
      <c r="E4" s="22"/>
      <c r="F4" s="22"/>
      <c r="G4" s="16"/>
      <c r="I4" s="22"/>
      <c r="J4" s="57"/>
      <c r="K4" s="16"/>
      <c r="L4" s="19"/>
    </row>
    <row r="5" spans="1:20" s="13" customFormat="1" ht="13">
      <c r="A5" s="14"/>
      <c r="B5" s="16"/>
      <c r="C5" s="16"/>
      <c r="D5" s="22"/>
      <c r="E5" s="16"/>
      <c r="F5" s="16"/>
      <c r="G5" s="57"/>
      <c r="I5" s="16"/>
      <c r="J5" s="16"/>
      <c r="K5" s="19"/>
      <c r="L5" s="19"/>
    </row>
    <row r="6" spans="1:20" s="13" customFormat="1">
      <c r="B6" s="16" t="s">
        <v>18</v>
      </c>
      <c r="C6" s="16"/>
      <c r="D6" s="16"/>
      <c r="E6" s="16"/>
      <c r="F6" s="16"/>
      <c r="G6" s="57"/>
      <c r="I6" s="16"/>
      <c r="J6" s="16"/>
      <c r="K6" s="16"/>
      <c r="L6" s="19"/>
      <c r="M6" s="72"/>
    </row>
    <row r="7" spans="1:20" s="13" customFormat="1" ht="13">
      <c r="A7" s="16"/>
      <c r="C7" s="24" t="s">
        <v>19</v>
      </c>
      <c r="D7" s="25"/>
      <c r="E7" s="15"/>
      <c r="F7" s="22"/>
      <c r="G7" s="57"/>
      <c r="H7" s="58"/>
      <c r="I7" s="22"/>
      <c r="J7" s="16"/>
      <c r="K7" s="16"/>
      <c r="L7" s="19"/>
      <c r="M7" s="72"/>
    </row>
    <row r="8" spans="1:20" s="13" customFormat="1" ht="13">
      <c r="A8" s="16"/>
      <c r="C8" s="24" t="s">
        <v>20</v>
      </c>
      <c r="D8" s="25"/>
      <c r="E8" s="15"/>
      <c r="F8" s="22"/>
      <c r="G8" s="57"/>
      <c r="I8" s="22"/>
      <c r="J8" s="16"/>
      <c r="K8" s="16"/>
      <c r="L8" s="19"/>
      <c r="M8" s="72"/>
    </row>
    <row r="9" spans="1:20" s="13" customFormat="1" ht="13">
      <c r="A9" s="26" t="s">
        <v>60</v>
      </c>
      <c r="C9" s="24" t="s">
        <v>21</v>
      </c>
      <c r="D9" s="27"/>
      <c r="E9" s="15"/>
      <c r="F9" s="22"/>
      <c r="G9" s="57"/>
      <c r="I9" s="22"/>
      <c r="J9" s="16"/>
      <c r="K9" s="16"/>
      <c r="L9" s="19"/>
      <c r="M9" s="72"/>
    </row>
    <row r="10" spans="1:20" ht="13">
      <c r="A10" s="29"/>
      <c r="B10" s="29"/>
      <c r="P10" s="59"/>
      <c r="S10" s="60"/>
      <c r="T10" s="60"/>
    </row>
    <row r="11" spans="1:20" s="33" customFormat="1">
      <c r="A11" s="30" t="s">
        <v>22</v>
      </c>
      <c r="C11" s="96" t="s">
        <v>102</v>
      </c>
      <c r="D11" s="97">
        <v>128</v>
      </c>
      <c r="E11" s="96" t="s">
        <v>101</v>
      </c>
      <c r="F11" s="97">
        <v>132</v>
      </c>
      <c r="G11" s="96" t="s">
        <v>120</v>
      </c>
      <c r="H11" s="97">
        <v>136</v>
      </c>
      <c r="I11" s="97">
        <v>136</v>
      </c>
      <c r="J11" s="96" t="s">
        <v>119</v>
      </c>
      <c r="K11" s="97">
        <v>157</v>
      </c>
      <c r="L11" s="97">
        <v>189</v>
      </c>
      <c r="M11" s="30"/>
    </row>
    <row r="12" spans="1:20" ht="25">
      <c r="A12" s="34" t="s">
        <v>23</v>
      </c>
      <c r="C12" s="96" t="s">
        <v>118</v>
      </c>
      <c r="D12" s="96" t="s">
        <v>90</v>
      </c>
      <c r="E12" s="96" t="s">
        <v>85</v>
      </c>
      <c r="F12" s="96" t="s">
        <v>117</v>
      </c>
      <c r="G12" s="96" t="s">
        <v>24</v>
      </c>
      <c r="H12" s="98" t="s">
        <v>116</v>
      </c>
      <c r="I12" s="98" t="s">
        <v>115</v>
      </c>
      <c r="J12" s="96" t="s">
        <v>25</v>
      </c>
      <c r="K12" s="98" t="s">
        <v>114</v>
      </c>
      <c r="L12" s="98" t="s">
        <v>113</v>
      </c>
      <c r="M12" s="35" t="s">
        <v>26</v>
      </c>
    </row>
    <row r="13" spans="1:20">
      <c r="A13" s="11" t="s">
        <v>27</v>
      </c>
      <c r="C13" s="37">
        <v>2021136.49</v>
      </c>
      <c r="D13" s="37"/>
      <c r="E13" s="37">
        <v>1606001.25</v>
      </c>
      <c r="F13" s="37">
        <v>455</v>
      </c>
      <c r="G13" s="37">
        <v>1538459.12</v>
      </c>
      <c r="H13" s="37"/>
      <c r="I13" s="37">
        <v>221841.41</v>
      </c>
      <c r="J13" s="37">
        <v>4122372.07</v>
      </c>
      <c r="K13" s="37">
        <v>53700</v>
      </c>
      <c r="L13" s="37">
        <v>91556.9</v>
      </c>
      <c r="M13" s="37">
        <f>SUM(C13:L13)</f>
        <v>9655522.2400000002</v>
      </c>
      <c r="N13" s="39"/>
    </row>
    <row r="14" spans="1:20">
      <c r="C14" s="42"/>
      <c r="D14" s="42"/>
      <c r="E14" s="42"/>
      <c r="F14" s="42"/>
      <c r="G14" s="42"/>
      <c r="H14" s="42"/>
      <c r="I14" s="42"/>
      <c r="J14" s="42"/>
      <c r="K14" s="41"/>
      <c r="L14" s="41"/>
      <c r="M14" s="42"/>
    </row>
    <row r="15" spans="1:20" s="162" customFormat="1">
      <c r="A15" s="162" t="s">
        <v>28</v>
      </c>
      <c r="C15" s="163">
        <v>1982396.5199999816</v>
      </c>
      <c r="D15" s="163">
        <v>38739.97</v>
      </c>
      <c r="E15" s="163">
        <v>1606001.25</v>
      </c>
      <c r="F15" s="163">
        <v>455</v>
      </c>
      <c r="G15" s="163">
        <v>1538459.7999999991</v>
      </c>
      <c r="H15" s="163">
        <v>64707.030000000013</v>
      </c>
      <c r="I15" s="163">
        <v>159870.38000000024</v>
      </c>
      <c r="J15" s="163">
        <v>1733986.4700000007</v>
      </c>
      <c r="K15" s="163">
        <v>53700.000000000007</v>
      </c>
      <c r="L15" s="163">
        <v>99635.299999999668</v>
      </c>
      <c r="M15" s="163">
        <f>SUM(C15:L15)</f>
        <v>7277951.7199999811</v>
      </c>
    </row>
    <row r="16" spans="1:20">
      <c r="C16" s="43"/>
      <c r="D16" s="43"/>
      <c r="E16" s="43"/>
      <c r="F16" s="43"/>
      <c r="G16" s="43"/>
      <c r="H16" s="43"/>
      <c r="I16" s="43"/>
      <c r="J16" s="43"/>
      <c r="K16" s="43"/>
      <c r="L16" s="43"/>
      <c r="M16" s="43"/>
      <c r="O16" s="93"/>
    </row>
    <row r="17" spans="1:15">
      <c r="A17" s="11" t="s">
        <v>29</v>
      </c>
      <c r="C17" s="44"/>
      <c r="D17" s="44"/>
      <c r="E17" s="44"/>
      <c r="F17" s="44"/>
      <c r="G17" s="44"/>
      <c r="H17" s="44"/>
      <c r="I17" s="44"/>
      <c r="J17" s="44"/>
      <c r="K17" s="44"/>
      <c r="L17" s="44"/>
      <c r="M17" s="43">
        <f>SUM(C17:L17)</f>
        <v>0</v>
      </c>
      <c r="O17" s="93"/>
    </row>
    <row r="18" spans="1:15">
      <c r="C18" s="43"/>
      <c r="D18" s="43"/>
      <c r="E18" s="43"/>
      <c r="F18" s="43"/>
      <c r="G18" s="43"/>
      <c r="H18" s="43"/>
      <c r="I18" s="43"/>
      <c r="J18" s="43"/>
      <c r="K18" s="43"/>
      <c r="L18" s="43"/>
      <c r="M18" s="43"/>
      <c r="O18" s="93"/>
    </row>
    <row r="19" spans="1:15">
      <c r="A19" s="11" t="s">
        <v>66</v>
      </c>
      <c r="C19" s="44"/>
      <c r="D19" s="44"/>
      <c r="E19" s="44"/>
      <c r="F19" s="44"/>
      <c r="G19" s="44"/>
      <c r="H19" s="44"/>
      <c r="I19" s="44"/>
      <c r="J19" s="44"/>
      <c r="K19" s="44"/>
      <c r="L19" s="44"/>
      <c r="M19" s="43">
        <f>SUM(C19:L19)</f>
        <v>0</v>
      </c>
      <c r="O19" s="93"/>
    </row>
    <row r="20" spans="1:15">
      <c r="C20" s="43"/>
      <c r="D20" s="43"/>
      <c r="E20" s="43"/>
      <c r="F20" s="43"/>
      <c r="G20" s="43"/>
      <c r="H20" s="43"/>
      <c r="I20" s="43"/>
      <c r="J20" s="43"/>
      <c r="K20" s="43"/>
      <c r="L20" s="43"/>
      <c r="M20" s="43"/>
      <c r="O20" s="93"/>
    </row>
    <row r="21" spans="1:15">
      <c r="A21" s="11" t="s">
        <v>64</v>
      </c>
      <c r="C21" s="37"/>
      <c r="D21" s="37"/>
      <c r="E21" s="37"/>
      <c r="F21" s="37"/>
      <c r="G21" s="37"/>
      <c r="H21" s="37"/>
      <c r="I21" s="37"/>
      <c r="J21" s="37"/>
      <c r="K21" s="37"/>
      <c r="L21" s="43"/>
      <c r="M21" s="43"/>
      <c r="O21" s="93"/>
    </row>
    <row r="22" spans="1:15">
      <c r="A22" s="11" t="s">
        <v>61</v>
      </c>
      <c r="C22" s="44"/>
      <c r="D22" s="44"/>
      <c r="E22" s="44"/>
      <c r="F22" s="44"/>
      <c r="G22" s="44"/>
      <c r="H22" s="44"/>
      <c r="I22" s="44"/>
      <c r="J22" s="44"/>
      <c r="K22" s="44"/>
      <c r="L22" s="44"/>
      <c r="M22" s="43">
        <f>SUM(C22:L22)</f>
        <v>0</v>
      </c>
      <c r="O22" s="93"/>
    </row>
    <row r="23" spans="1:15">
      <c r="A23" s="11" t="s">
        <v>53</v>
      </c>
      <c r="C23" s="44"/>
      <c r="D23" s="44"/>
      <c r="E23" s="44"/>
      <c r="F23" s="44"/>
      <c r="G23" s="44"/>
      <c r="H23" s="44"/>
      <c r="I23" s="44"/>
      <c r="J23" s="44"/>
      <c r="K23" s="44"/>
      <c r="L23" s="44"/>
      <c r="M23" s="43">
        <f>SUM(C23:L23)</f>
        <v>0</v>
      </c>
      <c r="O23" s="93"/>
    </row>
    <row r="24" spans="1:15">
      <c r="A24" s="11" t="s">
        <v>54</v>
      </c>
      <c r="C24" s="44"/>
      <c r="D24" s="44"/>
      <c r="E24" s="44"/>
      <c r="F24" s="44"/>
      <c r="G24" s="44"/>
      <c r="H24" s="44"/>
      <c r="I24" s="44"/>
      <c r="J24" s="44"/>
      <c r="K24" s="44"/>
      <c r="L24" s="44"/>
      <c r="M24" s="43">
        <f>SUM(C24:L24)</f>
        <v>0</v>
      </c>
      <c r="O24" s="93"/>
    </row>
    <row r="25" spans="1:15">
      <c r="A25" s="11" t="s">
        <v>30</v>
      </c>
      <c r="C25" s="44"/>
      <c r="D25" s="44"/>
      <c r="E25" s="44"/>
      <c r="F25" s="44"/>
      <c r="G25" s="44"/>
      <c r="H25" s="44"/>
      <c r="I25" s="44"/>
      <c r="J25" s="44"/>
      <c r="K25" s="44"/>
      <c r="L25" s="44"/>
      <c r="M25" s="43">
        <f>SUM(C25:L25)</f>
        <v>0</v>
      </c>
      <c r="O25" s="93"/>
    </row>
    <row r="26" spans="1:15">
      <c r="A26" s="11" t="s">
        <v>65</v>
      </c>
      <c r="C26" s="66"/>
      <c r="D26" s="66"/>
      <c r="E26" s="66"/>
      <c r="F26" s="66"/>
      <c r="G26" s="66"/>
      <c r="H26" s="66"/>
      <c r="I26" s="66"/>
      <c r="J26" s="66"/>
      <c r="K26" s="66"/>
      <c r="L26" s="66"/>
      <c r="M26" s="43">
        <f>SUM(C26:L26)</f>
        <v>0</v>
      </c>
      <c r="O26" s="99">
        <f>M26-M19</f>
        <v>0</v>
      </c>
    </row>
    <row r="27" spans="1:15" s="162" customFormat="1">
      <c r="A27" s="162" t="s">
        <v>67</v>
      </c>
      <c r="C27" s="168">
        <f t="shared" ref="C27:M27" si="0">SUM(C22:C26)</f>
        <v>0</v>
      </c>
      <c r="D27" s="168">
        <f t="shared" si="0"/>
        <v>0</v>
      </c>
      <c r="E27" s="168">
        <f t="shared" si="0"/>
        <v>0</v>
      </c>
      <c r="F27" s="168">
        <f t="shared" si="0"/>
        <v>0</v>
      </c>
      <c r="G27" s="168">
        <f t="shared" si="0"/>
        <v>0</v>
      </c>
      <c r="H27" s="168">
        <f t="shared" si="0"/>
        <v>0</v>
      </c>
      <c r="I27" s="168">
        <f t="shared" si="0"/>
        <v>0</v>
      </c>
      <c r="J27" s="168">
        <f t="shared" si="0"/>
        <v>0</v>
      </c>
      <c r="K27" s="168">
        <f t="shared" si="0"/>
        <v>0</v>
      </c>
      <c r="L27" s="168">
        <f t="shared" si="0"/>
        <v>0</v>
      </c>
      <c r="M27" s="168">
        <f t="shared" si="0"/>
        <v>0</v>
      </c>
    </row>
    <row r="28" spans="1:15">
      <c r="C28" s="38"/>
      <c r="D28" s="38"/>
      <c r="E28" s="38"/>
      <c r="F28" s="38"/>
      <c r="G28" s="38"/>
      <c r="H28" s="38"/>
      <c r="I28" s="38"/>
      <c r="J28" s="38"/>
      <c r="K28" s="38"/>
      <c r="L28" s="43"/>
      <c r="M28" s="43"/>
    </row>
    <row r="29" spans="1:15" ht="26">
      <c r="A29" s="45" t="s">
        <v>31</v>
      </c>
      <c r="C29" s="37"/>
      <c r="D29" s="37"/>
      <c r="E29" s="37"/>
      <c r="F29" s="37"/>
      <c r="G29" s="37"/>
      <c r="H29" s="37"/>
      <c r="I29" s="37"/>
      <c r="J29" s="37"/>
      <c r="K29" s="37"/>
      <c r="L29" s="37"/>
      <c r="M29" s="37"/>
    </row>
    <row r="30" spans="1:15">
      <c r="A30" s="46" t="s">
        <v>32</v>
      </c>
      <c r="C30" s="44"/>
      <c r="D30" s="44"/>
      <c r="E30" s="44"/>
      <c r="F30" s="44"/>
      <c r="G30" s="44"/>
      <c r="H30" s="44"/>
      <c r="I30" s="44"/>
      <c r="J30" s="44"/>
      <c r="K30" s="44"/>
      <c r="L30" s="44"/>
      <c r="M30" s="37">
        <f>SUM(C30:L30)</f>
        <v>0</v>
      </c>
    </row>
    <row r="31" spans="1:15">
      <c r="A31" s="46" t="s">
        <v>33</v>
      </c>
      <c r="C31" s="44"/>
      <c r="D31" s="44"/>
      <c r="E31" s="44"/>
      <c r="F31" s="44"/>
      <c r="G31" s="44"/>
      <c r="H31" s="44"/>
      <c r="I31" s="44"/>
      <c r="J31" s="44"/>
      <c r="K31" s="44"/>
      <c r="L31" s="44"/>
      <c r="M31" s="37">
        <f>SUM(C31:L31)</f>
        <v>0</v>
      </c>
    </row>
    <row r="32" spans="1:15">
      <c r="A32" s="46" t="s">
        <v>34</v>
      </c>
      <c r="C32" s="187">
        <f t="shared" ref="C32:I32" si="1">+C34-SUM(C30:C31)</f>
        <v>1982396.5199999816</v>
      </c>
      <c r="D32" s="187">
        <f t="shared" si="1"/>
        <v>38739.97</v>
      </c>
      <c r="E32" s="187">
        <f t="shared" si="1"/>
        <v>1606001.25</v>
      </c>
      <c r="F32" s="187">
        <f t="shared" si="1"/>
        <v>455</v>
      </c>
      <c r="G32" s="187">
        <f t="shared" si="1"/>
        <v>1538459.7999999991</v>
      </c>
      <c r="H32" s="187">
        <f t="shared" si="1"/>
        <v>64707.030000000013</v>
      </c>
      <c r="I32" s="187">
        <f t="shared" si="1"/>
        <v>159870.38000000024</v>
      </c>
      <c r="J32" s="44"/>
      <c r="K32" s="187">
        <f>+K34-SUM(K30:K31)</f>
        <v>53700.000000000007</v>
      </c>
      <c r="L32" s="187">
        <f>+L34-SUM(L30:L31)</f>
        <v>99635.299999999668</v>
      </c>
      <c r="M32" s="37">
        <f>SUM(C32:L32)</f>
        <v>5543965.2499999804</v>
      </c>
    </row>
    <row r="33" spans="1:13">
      <c r="A33" s="46" t="s">
        <v>55</v>
      </c>
      <c r="C33" s="188" t="s">
        <v>36</v>
      </c>
      <c r="D33" s="188" t="s">
        <v>36</v>
      </c>
      <c r="E33" s="188" t="s">
        <v>36</v>
      </c>
      <c r="F33" s="188" t="s">
        <v>36</v>
      </c>
      <c r="G33" s="188" t="s">
        <v>36</v>
      </c>
      <c r="H33" s="188" t="s">
        <v>36</v>
      </c>
      <c r="I33" s="188" t="s">
        <v>36</v>
      </c>
      <c r="J33" s="188">
        <f>+J34-SUM(J30:J32)</f>
        <v>1733986.4700000007</v>
      </c>
      <c r="K33" s="188" t="s">
        <v>36</v>
      </c>
      <c r="L33" s="188" t="s">
        <v>36</v>
      </c>
      <c r="M33" s="37">
        <f>SUM(C33:L33)</f>
        <v>1733986.4700000007</v>
      </c>
    </row>
    <row r="34" spans="1:13" s="162" customFormat="1" ht="13" thickBot="1">
      <c r="A34" s="162" t="s">
        <v>35</v>
      </c>
      <c r="C34" s="157">
        <f>+C15+C17-C27+C19</f>
        <v>1982396.5199999816</v>
      </c>
      <c r="D34" s="157">
        <f t="shared" ref="D34:M34" si="2">+D15+D17-D27+D19</f>
        <v>38739.97</v>
      </c>
      <c r="E34" s="157">
        <f t="shared" si="2"/>
        <v>1606001.25</v>
      </c>
      <c r="F34" s="157">
        <f t="shared" si="2"/>
        <v>455</v>
      </c>
      <c r="G34" s="157">
        <f t="shared" si="2"/>
        <v>1538459.7999999991</v>
      </c>
      <c r="H34" s="157">
        <f t="shared" si="2"/>
        <v>64707.030000000013</v>
      </c>
      <c r="I34" s="157">
        <f t="shared" si="2"/>
        <v>159870.38000000024</v>
      </c>
      <c r="J34" s="157">
        <f t="shared" si="2"/>
        <v>1733986.4700000007</v>
      </c>
      <c r="K34" s="157">
        <f t="shared" si="2"/>
        <v>53700.000000000007</v>
      </c>
      <c r="L34" s="157">
        <f t="shared" si="2"/>
        <v>99635.299999999668</v>
      </c>
      <c r="M34" s="157">
        <f t="shared" si="2"/>
        <v>7277951.7199999811</v>
      </c>
    </row>
    <row r="35" spans="1:13" ht="13" thickTop="1">
      <c r="C35" s="37"/>
      <c r="D35" s="37"/>
      <c r="E35" s="37"/>
      <c r="F35" s="37"/>
      <c r="G35" s="37"/>
      <c r="H35" s="37"/>
      <c r="I35" s="37"/>
      <c r="J35" s="37"/>
      <c r="K35" s="37"/>
      <c r="L35" s="37"/>
      <c r="M35" s="37"/>
    </row>
    <row r="36" spans="1:13">
      <c r="A36" s="11" t="s">
        <v>37</v>
      </c>
      <c r="C36" s="37"/>
      <c r="D36" s="37"/>
      <c r="E36" s="37"/>
      <c r="F36" s="37"/>
      <c r="G36" s="37"/>
      <c r="H36" s="37"/>
      <c r="I36" s="37"/>
      <c r="J36" s="37"/>
      <c r="K36" s="37"/>
      <c r="L36" s="37"/>
      <c r="M36" s="37"/>
    </row>
    <row r="37" spans="1:13">
      <c r="A37" s="48" t="s">
        <v>38</v>
      </c>
      <c r="C37" s="44"/>
      <c r="D37" s="44"/>
      <c r="E37" s="44"/>
      <c r="F37" s="44"/>
      <c r="G37" s="44"/>
      <c r="H37" s="44"/>
      <c r="I37" s="44"/>
      <c r="J37" s="44"/>
      <c r="K37" s="44"/>
      <c r="L37" s="44"/>
      <c r="M37" s="37">
        <f t="shared" ref="M37:M44" si="3">SUM(C37:L37)</f>
        <v>0</v>
      </c>
    </row>
    <row r="38" spans="1:13">
      <c r="A38" s="48" t="s">
        <v>39</v>
      </c>
      <c r="C38" s="44"/>
      <c r="D38" s="44"/>
      <c r="E38" s="44"/>
      <c r="F38" s="44"/>
      <c r="G38" s="44"/>
      <c r="H38" s="44"/>
      <c r="I38" s="44"/>
      <c r="J38" s="44"/>
      <c r="K38" s="44"/>
      <c r="L38" s="44"/>
      <c r="M38" s="37">
        <f t="shared" si="3"/>
        <v>0</v>
      </c>
    </row>
    <row r="39" spans="1:13">
      <c r="A39" s="48" t="s">
        <v>40</v>
      </c>
      <c r="C39" s="44"/>
      <c r="D39" s="44"/>
      <c r="E39" s="44"/>
      <c r="F39" s="44"/>
      <c r="G39" s="44"/>
      <c r="H39" s="44"/>
      <c r="I39" s="44"/>
      <c r="J39" s="44"/>
      <c r="K39" s="44"/>
      <c r="L39" s="44"/>
      <c r="M39" s="37">
        <f t="shared" si="3"/>
        <v>0</v>
      </c>
    </row>
    <row r="40" spans="1:13">
      <c r="A40" s="48" t="s">
        <v>41</v>
      </c>
      <c r="C40" s="44"/>
      <c r="D40" s="44"/>
      <c r="E40" s="44"/>
      <c r="F40" s="44"/>
      <c r="G40" s="44"/>
      <c r="H40" s="44"/>
      <c r="I40" s="44"/>
      <c r="J40" s="44"/>
      <c r="K40" s="44"/>
      <c r="L40" s="44"/>
      <c r="M40" s="37">
        <f t="shared" si="3"/>
        <v>0</v>
      </c>
    </row>
    <row r="41" spans="1:13">
      <c r="A41" s="48" t="s">
        <v>68</v>
      </c>
      <c r="C41" s="44"/>
      <c r="D41" s="44"/>
      <c r="E41" s="44"/>
      <c r="F41" s="44"/>
      <c r="G41" s="44"/>
      <c r="H41" s="44"/>
      <c r="I41" s="44"/>
      <c r="J41" s="44"/>
      <c r="K41" s="44"/>
      <c r="L41" s="44"/>
      <c r="M41" s="37">
        <f t="shared" si="3"/>
        <v>0</v>
      </c>
    </row>
    <row r="42" spans="1:13">
      <c r="A42" s="48" t="s">
        <v>69</v>
      </c>
      <c r="C42" s="44"/>
      <c r="D42" s="44"/>
      <c r="E42" s="44"/>
      <c r="F42" s="44"/>
      <c r="G42" s="44"/>
      <c r="H42" s="44"/>
      <c r="I42" s="44"/>
      <c r="J42" s="44"/>
      <c r="K42" s="44"/>
      <c r="L42" s="44"/>
      <c r="M42" s="37">
        <f t="shared" si="3"/>
        <v>0</v>
      </c>
    </row>
    <row r="43" spans="1:13">
      <c r="A43" s="48" t="s">
        <v>62</v>
      </c>
      <c r="C43" s="44"/>
      <c r="D43" s="44"/>
      <c r="E43" s="44"/>
      <c r="F43" s="44"/>
      <c r="G43" s="44"/>
      <c r="H43" s="44"/>
      <c r="I43" s="44"/>
      <c r="J43" s="44"/>
      <c r="K43" s="44"/>
      <c r="L43" s="44"/>
      <c r="M43" s="37">
        <f t="shared" si="3"/>
        <v>0</v>
      </c>
    </row>
    <row r="44" spans="1:13" ht="13" thickBot="1">
      <c r="A44" s="49" t="s">
        <v>26</v>
      </c>
      <c r="C44" s="50">
        <f>SUM(C37:C43)</f>
        <v>0</v>
      </c>
      <c r="D44" s="50">
        <f>SUM(D37:D43)</f>
        <v>0</v>
      </c>
      <c r="E44" s="50">
        <f>SUM(E37:E43)</f>
        <v>0</v>
      </c>
      <c r="F44" s="50">
        <f>SUM(F37:F43)</f>
        <v>0</v>
      </c>
      <c r="G44" s="100">
        <v>0</v>
      </c>
      <c r="H44" s="50">
        <f>SUM(H37:H43)</f>
        <v>0</v>
      </c>
      <c r="I44" s="50">
        <f>SUM(I37:I43)</f>
        <v>0</v>
      </c>
      <c r="J44" s="100">
        <v>0</v>
      </c>
      <c r="K44" s="50">
        <f>SUM(K37:K43)</f>
        <v>0</v>
      </c>
      <c r="L44" s="50">
        <f>SUM(L37:L43)</f>
        <v>0</v>
      </c>
      <c r="M44" s="50">
        <f t="shared" si="3"/>
        <v>0</v>
      </c>
    </row>
    <row r="45" spans="1:13" s="162" customFormat="1" ht="13" thickTop="1">
      <c r="B45" s="172" t="s">
        <v>42</v>
      </c>
      <c r="C45" s="10">
        <f t="shared" ref="C45:L45" si="4">+C44-C34</f>
        <v>-1982396.5199999816</v>
      </c>
      <c r="D45" s="10">
        <f t="shared" si="4"/>
        <v>-38739.97</v>
      </c>
      <c r="E45" s="10">
        <f t="shared" si="4"/>
        <v>-1606001.25</v>
      </c>
      <c r="F45" s="10">
        <f t="shared" si="4"/>
        <v>-455</v>
      </c>
      <c r="G45" s="10">
        <f t="shared" si="4"/>
        <v>-1538459.7999999991</v>
      </c>
      <c r="H45" s="10">
        <f t="shared" si="4"/>
        <v>-64707.030000000013</v>
      </c>
      <c r="I45" s="10">
        <f t="shared" si="4"/>
        <v>-159870.38000000024</v>
      </c>
      <c r="J45" s="10">
        <f t="shared" si="4"/>
        <v>-1733986.4700000007</v>
      </c>
      <c r="K45" s="10">
        <f t="shared" si="4"/>
        <v>-53700.000000000007</v>
      </c>
      <c r="L45" s="10">
        <f t="shared" si="4"/>
        <v>-99635.299999999668</v>
      </c>
      <c r="M45" s="10"/>
    </row>
    <row r="46" spans="1:13">
      <c r="C46" s="37"/>
      <c r="D46" s="37"/>
      <c r="E46" s="101"/>
      <c r="F46" s="101"/>
      <c r="G46" s="37"/>
      <c r="H46" s="37"/>
      <c r="I46" s="37"/>
      <c r="J46" s="37"/>
      <c r="K46" s="37"/>
      <c r="L46" s="37"/>
      <c r="M46" s="37"/>
    </row>
    <row r="47" spans="1:13">
      <c r="A47" s="11" t="s">
        <v>71</v>
      </c>
      <c r="C47" s="37"/>
      <c r="D47" s="37"/>
      <c r="E47" s="37"/>
      <c r="F47" s="37"/>
      <c r="G47" s="37"/>
      <c r="H47" s="37"/>
      <c r="I47" s="37"/>
      <c r="J47" s="37"/>
      <c r="K47" s="37"/>
      <c r="L47" s="37"/>
      <c r="M47" s="37"/>
    </row>
    <row r="48" spans="1:13">
      <c r="A48" s="48" t="s">
        <v>38</v>
      </c>
      <c r="C48" s="44"/>
      <c r="D48" s="44"/>
      <c r="E48" s="44"/>
      <c r="F48" s="44"/>
      <c r="G48" s="44"/>
      <c r="H48" s="44"/>
      <c r="I48" s="44"/>
      <c r="J48" s="44"/>
      <c r="K48" s="44"/>
      <c r="L48" s="44"/>
      <c r="M48" s="37">
        <f t="shared" ref="M48:M54" si="5">SUM(C48:L48)</f>
        <v>0</v>
      </c>
    </row>
    <row r="49" spans="1:14">
      <c r="A49" s="48" t="s">
        <v>39</v>
      </c>
      <c r="C49" s="44"/>
      <c r="D49" s="44"/>
      <c r="E49" s="44"/>
      <c r="F49" s="44"/>
      <c r="G49" s="44"/>
      <c r="H49" s="44"/>
      <c r="I49" s="44"/>
      <c r="J49" s="44"/>
      <c r="K49" s="44"/>
      <c r="L49" s="44"/>
      <c r="M49" s="37">
        <f t="shared" si="5"/>
        <v>0</v>
      </c>
    </row>
    <row r="50" spans="1:14">
      <c r="A50" s="48" t="s">
        <v>40</v>
      </c>
      <c r="C50" s="44"/>
      <c r="D50" s="44"/>
      <c r="E50" s="44"/>
      <c r="F50" s="44"/>
      <c r="G50" s="44"/>
      <c r="H50" s="44"/>
      <c r="I50" s="44"/>
      <c r="J50" s="44"/>
      <c r="K50" s="44"/>
      <c r="L50" s="44"/>
      <c r="M50" s="37">
        <f t="shared" si="5"/>
        <v>0</v>
      </c>
    </row>
    <row r="51" spans="1:14">
      <c r="A51" s="48" t="s">
        <v>41</v>
      </c>
      <c r="C51" s="44"/>
      <c r="D51" s="44"/>
      <c r="E51" s="44"/>
      <c r="F51" s="44"/>
      <c r="G51" s="44"/>
      <c r="H51" s="44"/>
      <c r="I51" s="44"/>
      <c r="J51" s="44"/>
      <c r="K51" s="44"/>
      <c r="L51" s="44"/>
      <c r="M51" s="37">
        <f t="shared" si="5"/>
        <v>0</v>
      </c>
    </row>
    <row r="52" spans="1:14">
      <c r="A52" s="48" t="s">
        <v>68</v>
      </c>
      <c r="C52" s="44"/>
      <c r="D52" s="44"/>
      <c r="E52" s="44"/>
      <c r="F52" s="44"/>
      <c r="G52" s="44"/>
      <c r="H52" s="44"/>
      <c r="I52" s="44"/>
      <c r="J52" s="44"/>
      <c r="K52" s="44"/>
      <c r="L52" s="44"/>
      <c r="M52" s="37">
        <f t="shared" si="5"/>
        <v>0</v>
      </c>
    </row>
    <row r="53" spans="1:14">
      <c r="A53" s="48" t="s">
        <v>69</v>
      </c>
      <c r="C53" s="44"/>
      <c r="D53" s="44"/>
      <c r="E53" s="44"/>
      <c r="F53" s="44"/>
      <c r="G53" s="44"/>
      <c r="H53" s="44"/>
      <c r="I53" s="44"/>
      <c r="J53" s="44"/>
      <c r="K53" s="44"/>
      <c r="L53" s="44"/>
      <c r="M53" s="37">
        <f t="shared" si="5"/>
        <v>0</v>
      </c>
    </row>
    <row r="54" spans="1:14">
      <c r="A54" s="48" t="s">
        <v>62</v>
      </c>
      <c r="C54" s="44"/>
      <c r="D54" s="44"/>
      <c r="E54" s="44"/>
      <c r="F54" s="44"/>
      <c r="G54" s="44"/>
      <c r="H54" s="44"/>
      <c r="I54" s="44"/>
      <c r="J54" s="44"/>
      <c r="K54" s="44"/>
      <c r="L54" s="44"/>
      <c r="M54" s="37">
        <f t="shared" si="5"/>
        <v>0</v>
      </c>
    </row>
    <row r="55" spans="1:14" s="162" customFormat="1" ht="13" thickBot="1">
      <c r="A55" s="172" t="s">
        <v>26</v>
      </c>
      <c r="C55" s="175">
        <f t="shared" ref="C55:M55" si="6">SUM(C48:C54)</f>
        <v>0</v>
      </c>
      <c r="D55" s="175">
        <f t="shared" si="6"/>
        <v>0</v>
      </c>
      <c r="E55" s="175">
        <f t="shared" si="6"/>
        <v>0</v>
      </c>
      <c r="F55" s="175">
        <f t="shared" si="6"/>
        <v>0</v>
      </c>
      <c r="G55" s="175">
        <f t="shared" si="6"/>
        <v>0</v>
      </c>
      <c r="H55" s="175">
        <f t="shared" si="6"/>
        <v>0</v>
      </c>
      <c r="I55" s="175">
        <f t="shared" si="6"/>
        <v>0</v>
      </c>
      <c r="J55" s="175">
        <f t="shared" si="6"/>
        <v>0</v>
      </c>
      <c r="K55" s="175">
        <f t="shared" si="6"/>
        <v>0</v>
      </c>
      <c r="L55" s="175">
        <f t="shared" si="6"/>
        <v>0</v>
      </c>
      <c r="M55" s="175">
        <f t="shared" si="6"/>
        <v>0</v>
      </c>
      <c r="N55" s="176"/>
    </row>
    <row r="56" spans="1:14" s="162" customFormat="1" ht="25.5" customHeight="1" thickTop="1">
      <c r="B56" s="172"/>
      <c r="C56" s="161" t="str">
        <f>+IF(C55&lt;C43,"see Instruction #9","")</f>
        <v/>
      </c>
      <c r="D56" s="161" t="str">
        <f>+IF(D55&lt;D43,"see Instruction #9","")</f>
        <v/>
      </c>
      <c r="E56" s="161" t="str">
        <f>+IF(E55&lt;E43,"see Instruction #9","")</f>
        <v/>
      </c>
      <c r="F56" s="161" t="str">
        <f t="shared" ref="F56:J56" si="7">+IF(F55&lt;F43,"see Instruction #9","")</f>
        <v/>
      </c>
      <c r="G56" s="161" t="str">
        <f t="shared" si="7"/>
        <v/>
      </c>
      <c r="H56" s="161" t="str">
        <f t="shared" si="7"/>
        <v/>
      </c>
      <c r="I56" s="161" t="str">
        <f t="shared" si="7"/>
        <v/>
      </c>
      <c r="J56" s="161" t="str">
        <f t="shared" si="7"/>
        <v/>
      </c>
      <c r="K56" s="161" t="str">
        <f t="shared" ref="K56" si="8">+IF(K55&lt;K43,"see Instruction #9","")</f>
        <v/>
      </c>
      <c r="L56" s="161" t="str">
        <f t="shared" ref="L56" si="9">+IF(L55&lt;L43,"see Instruction #9","")</f>
        <v/>
      </c>
    </row>
    <row r="57" spans="1:14">
      <c r="A57" s="11" t="s">
        <v>70</v>
      </c>
    </row>
    <row r="58" spans="1:14">
      <c r="A58" s="48" t="s">
        <v>38</v>
      </c>
      <c r="C58" s="51" t="e">
        <f t="shared" ref="C58:M58" si="10">C48/C37</f>
        <v>#DIV/0!</v>
      </c>
      <c r="D58" s="51" t="e">
        <f t="shared" si="10"/>
        <v>#DIV/0!</v>
      </c>
      <c r="E58" s="51" t="e">
        <f t="shared" si="10"/>
        <v>#DIV/0!</v>
      </c>
      <c r="F58" s="51" t="e">
        <f t="shared" si="10"/>
        <v>#DIV/0!</v>
      </c>
      <c r="G58" s="51" t="e">
        <f t="shared" si="10"/>
        <v>#DIV/0!</v>
      </c>
      <c r="H58" s="51" t="e">
        <f t="shared" si="10"/>
        <v>#DIV/0!</v>
      </c>
      <c r="I58" s="51" t="e">
        <f t="shared" si="10"/>
        <v>#DIV/0!</v>
      </c>
      <c r="J58" s="51" t="e">
        <f t="shared" si="10"/>
        <v>#DIV/0!</v>
      </c>
      <c r="K58" s="51" t="e">
        <f t="shared" si="10"/>
        <v>#DIV/0!</v>
      </c>
      <c r="L58" s="51" t="e">
        <f t="shared" si="10"/>
        <v>#DIV/0!</v>
      </c>
      <c r="M58" s="51" t="e">
        <f t="shared" si="10"/>
        <v>#DIV/0!</v>
      </c>
    </row>
    <row r="59" spans="1:14">
      <c r="A59" s="48" t="s">
        <v>39</v>
      </c>
      <c r="C59" s="51" t="e">
        <f t="shared" ref="C59:M59" si="11">C49/C38</f>
        <v>#DIV/0!</v>
      </c>
      <c r="D59" s="51" t="e">
        <f t="shared" si="11"/>
        <v>#DIV/0!</v>
      </c>
      <c r="E59" s="51" t="e">
        <f t="shared" si="11"/>
        <v>#DIV/0!</v>
      </c>
      <c r="F59" s="51" t="e">
        <f t="shared" si="11"/>
        <v>#DIV/0!</v>
      </c>
      <c r="G59" s="51" t="e">
        <f t="shared" si="11"/>
        <v>#DIV/0!</v>
      </c>
      <c r="H59" s="51" t="e">
        <f t="shared" si="11"/>
        <v>#DIV/0!</v>
      </c>
      <c r="I59" s="51" t="e">
        <f t="shared" si="11"/>
        <v>#DIV/0!</v>
      </c>
      <c r="J59" s="51" t="e">
        <f t="shared" si="11"/>
        <v>#DIV/0!</v>
      </c>
      <c r="K59" s="51" t="e">
        <f t="shared" si="11"/>
        <v>#DIV/0!</v>
      </c>
      <c r="L59" s="51" t="e">
        <f t="shared" si="11"/>
        <v>#DIV/0!</v>
      </c>
      <c r="M59" s="51" t="e">
        <f t="shared" si="11"/>
        <v>#DIV/0!</v>
      </c>
    </row>
    <row r="60" spans="1:14">
      <c r="A60" s="48" t="s">
        <v>40</v>
      </c>
      <c r="C60" s="51" t="e">
        <f t="shared" ref="C60:M60" si="12">C50/C39</f>
        <v>#DIV/0!</v>
      </c>
      <c r="D60" s="51" t="e">
        <f t="shared" si="12"/>
        <v>#DIV/0!</v>
      </c>
      <c r="E60" s="51" t="e">
        <f t="shared" si="12"/>
        <v>#DIV/0!</v>
      </c>
      <c r="F60" s="51" t="e">
        <f t="shared" si="12"/>
        <v>#DIV/0!</v>
      </c>
      <c r="G60" s="51" t="e">
        <f t="shared" si="12"/>
        <v>#DIV/0!</v>
      </c>
      <c r="H60" s="51" t="e">
        <f t="shared" si="12"/>
        <v>#DIV/0!</v>
      </c>
      <c r="I60" s="51" t="e">
        <f t="shared" si="12"/>
        <v>#DIV/0!</v>
      </c>
      <c r="J60" s="51" t="e">
        <f t="shared" si="12"/>
        <v>#DIV/0!</v>
      </c>
      <c r="K60" s="51" t="e">
        <f t="shared" si="12"/>
        <v>#DIV/0!</v>
      </c>
      <c r="L60" s="51" t="e">
        <f t="shared" si="12"/>
        <v>#DIV/0!</v>
      </c>
      <c r="M60" s="51" t="e">
        <f t="shared" si="12"/>
        <v>#DIV/0!</v>
      </c>
    </row>
    <row r="61" spans="1:14">
      <c r="A61" s="48" t="s">
        <v>41</v>
      </c>
      <c r="C61" s="51" t="e">
        <f t="shared" ref="C61:M61" si="13">C51/C40</f>
        <v>#DIV/0!</v>
      </c>
      <c r="D61" s="51" t="e">
        <f t="shared" si="13"/>
        <v>#DIV/0!</v>
      </c>
      <c r="E61" s="51" t="e">
        <f t="shared" si="13"/>
        <v>#DIV/0!</v>
      </c>
      <c r="F61" s="51" t="e">
        <f t="shared" si="13"/>
        <v>#DIV/0!</v>
      </c>
      <c r="G61" s="51" t="e">
        <f t="shared" si="13"/>
        <v>#DIV/0!</v>
      </c>
      <c r="H61" s="51" t="e">
        <f t="shared" si="13"/>
        <v>#DIV/0!</v>
      </c>
      <c r="I61" s="51" t="e">
        <f t="shared" si="13"/>
        <v>#DIV/0!</v>
      </c>
      <c r="J61" s="51" t="e">
        <f t="shared" si="13"/>
        <v>#DIV/0!</v>
      </c>
      <c r="K61" s="51" t="e">
        <f t="shared" si="13"/>
        <v>#DIV/0!</v>
      </c>
      <c r="L61" s="51" t="e">
        <f t="shared" si="13"/>
        <v>#DIV/0!</v>
      </c>
      <c r="M61" s="51" t="e">
        <f t="shared" si="13"/>
        <v>#DIV/0!</v>
      </c>
    </row>
    <row r="62" spans="1:14">
      <c r="A62" s="48" t="s">
        <v>68</v>
      </c>
      <c r="C62" s="51" t="e">
        <f t="shared" ref="C62:M62" si="14">C52/C41</f>
        <v>#DIV/0!</v>
      </c>
      <c r="D62" s="51" t="e">
        <f t="shared" si="14"/>
        <v>#DIV/0!</v>
      </c>
      <c r="E62" s="51" t="e">
        <f t="shared" si="14"/>
        <v>#DIV/0!</v>
      </c>
      <c r="F62" s="51" t="e">
        <f t="shared" si="14"/>
        <v>#DIV/0!</v>
      </c>
      <c r="G62" s="51" t="e">
        <f t="shared" si="14"/>
        <v>#DIV/0!</v>
      </c>
      <c r="H62" s="51" t="e">
        <f t="shared" si="14"/>
        <v>#DIV/0!</v>
      </c>
      <c r="I62" s="51" t="e">
        <f t="shared" si="14"/>
        <v>#DIV/0!</v>
      </c>
      <c r="J62" s="51" t="e">
        <f t="shared" si="14"/>
        <v>#DIV/0!</v>
      </c>
      <c r="K62" s="51" t="e">
        <f t="shared" si="14"/>
        <v>#DIV/0!</v>
      </c>
      <c r="L62" s="51" t="e">
        <f t="shared" si="14"/>
        <v>#DIV/0!</v>
      </c>
      <c r="M62" s="51" t="e">
        <f t="shared" si="14"/>
        <v>#DIV/0!</v>
      </c>
    </row>
    <row r="63" spans="1:14">
      <c r="A63" s="48" t="s">
        <v>69</v>
      </c>
      <c r="C63" s="51" t="e">
        <f t="shared" ref="C63:M63" si="15">C53/C42</f>
        <v>#DIV/0!</v>
      </c>
      <c r="D63" s="51" t="e">
        <f t="shared" si="15"/>
        <v>#DIV/0!</v>
      </c>
      <c r="E63" s="51" t="e">
        <f t="shared" si="15"/>
        <v>#DIV/0!</v>
      </c>
      <c r="F63" s="51" t="e">
        <f t="shared" si="15"/>
        <v>#DIV/0!</v>
      </c>
      <c r="G63" s="51" t="e">
        <f t="shared" si="15"/>
        <v>#DIV/0!</v>
      </c>
      <c r="H63" s="51" t="e">
        <f t="shared" si="15"/>
        <v>#DIV/0!</v>
      </c>
      <c r="I63" s="51" t="e">
        <f t="shared" si="15"/>
        <v>#DIV/0!</v>
      </c>
      <c r="J63" s="51" t="e">
        <f t="shared" si="15"/>
        <v>#DIV/0!</v>
      </c>
      <c r="K63" s="51" t="e">
        <f t="shared" si="15"/>
        <v>#DIV/0!</v>
      </c>
      <c r="L63" s="51" t="e">
        <f t="shared" si="15"/>
        <v>#DIV/0!</v>
      </c>
      <c r="M63" s="51" t="e">
        <f t="shared" si="15"/>
        <v>#DIV/0!</v>
      </c>
    </row>
    <row r="64" spans="1:14">
      <c r="A64" s="48" t="s">
        <v>62</v>
      </c>
      <c r="C64" s="51" t="e">
        <f t="shared" ref="C64:M64" si="16">C54/C43</f>
        <v>#DIV/0!</v>
      </c>
      <c r="D64" s="51" t="e">
        <f t="shared" si="16"/>
        <v>#DIV/0!</v>
      </c>
      <c r="E64" s="51" t="e">
        <f t="shared" si="16"/>
        <v>#DIV/0!</v>
      </c>
      <c r="F64" s="51" t="e">
        <f t="shared" si="16"/>
        <v>#DIV/0!</v>
      </c>
      <c r="G64" s="51" t="e">
        <f t="shared" si="16"/>
        <v>#DIV/0!</v>
      </c>
      <c r="H64" s="51" t="e">
        <f t="shared" si="16"/>
        <v>#DIV/0!</v>
      </c>
      <c r="I64" s="51" t="e">
        <f t="shared" si="16"/>
        <v>#DIV/0!</v>
      </c>
      <c r="J64" s="51" t="e">
        <f t="shared" si="16"/>
        <v>#DIV/0!</v>
      </c>
      <c r="K64" s="51" t="e">
        <f t="shared" si="16"/>
        <v>#DIV/0!</v>
      </c>
      <c r="L64" s="51" t="e">
        <f t="shared" si="16"/>
        <v>#DIV/0!</v>
      </c>
      <c r="M64" s="51" t="e">
        <f t="shared" si="16"/>
        <v>#DIV/0!</v>
      </c>
    </row>
    <row r="65" spans="1:13">
      <c r="A65" s="49" t="s">
        <v>26</v>
      </c>
      <c r="C65" s="51" t="e">
        <f t="shared" ref="C65:M65" si="17">C55/C44</f>
        <v>#DIV/0!</v>
      </c>
      <c r="D65" s="51" t="e">
        <f t="shared" si="17"/>
        <v>#DIV/0!</v>
      </c>
      <c r="E65" s="51" t="e">
        <f t="shared" si="17"/>
        <v>#DIV/0!</v>
      </c>
      <c r="F65" s="51" t="e">
        <f t="shared" si="17"/>
        <v>#DIV/0!</v>
      </c>
      <c r="G65" s="51" t="e">
        <f t="shared" si="17"/>
        <v>#DIV/0!</v>
      </c>
      <c r="H65" s="51" t="e">
        <f t="shared" si="17"/>
        <v>#DIV/0!</v>
      </c>
      <c r="I65" s="51" t="e">
        <f t="shared" si="17"/>
        <v>#DIV/0!</v>
      </c>
      <c r="J65" s="51" t="e">
        <f t="shared" si="17"/>
        <v>#DIV/0!</v>
      </c>
      <c r="K65" s="51" t="e">
        <f t="shared" si="17"/>
        <v>#DIV/0!</v>
      </c>
      <c r="L65" s="51" t="e">
        <f t="shared" si="17"/>
        <v>#DIV/0!</v>
      </c>
      <c r="M65" s="51" t="e">
        <f t="shared" si="17"/>
        <v>#DIV/0!</v>
      </c>
    </row>
    <row r="66" spans="1:13">
      <c r="E66" s="102"/>
      <c r="F66" s="102"/>
    </row>
    <row r="67" spans="1:13">
      <c r="A67" s="74"/>
      <c r="B67" s="75"/>
      <c r="C67" s="76" t="s">
        <v>26</v>
      </c>
      <c r="D67" s="59"/>
    </row>
    <row r="68" spans="1:13" ht="13">
      <c r="A68" s="77" t="s">
        <v>43</v>
      </c>
      <c r="C68" s="78"/>
    </row>
    <row r="69" spans="1:13" ht="37.5">
      <c r="A69" s="79" t="s">
        <v>44</v>
      </c>
      <c r="C69" s="80"/>
    </row>
    <row r="70" spans="1:13" ht="6" customHeight="1">
      <c r="A70" s="79"/>
      <c r="C70" s="78"/>
    </row>
    <row r="71" spans="1:13" ht="25">
      <c r="A71" s="79" t="s">
        <v>45</v>
      </c>
      <c r="C71" s="80"/>
    </row>
    <row r="72" spans="1:13" ht="6" customHeight="1">
      <c r="A72" s="79"/>
      <c r="C72" s="78"/>
    </row>
    <row r="73" spans="1:13" ht="25">
      <c r="A73" s="79" t="s">
        <v>46</v>
      </c>
      <c r="C73" s="81"/>
    </row>
    <row r="74" spans="1:13">
      <c r="A74" s="82"/>
      <c r="C74" s="78"/>
    </row>
    <row r="75" spans="1:13" ht="13">
      <c r="A75" s="77" t="s">
        <v>47</v>
      </c>
      <c r="C75" s="78"/>
    </row>
    <row r="76" spans="1:13" ht="37.5">
      <c r="A76" s="79" t="s">
        <v>48</v>
      </c>
      <c r="C76" s="81"/>
    </row>
    <row r="77" spans="1:13" ht="6" customHeight="1">
      <c r="A77" s="79"/>
      <c r="C77" s="78"/>
    </row>
    <row r="78" spans="1:13" ht="25">
      <c r="A78" s="79" t="s">
        <v>49</v>
      </c>
      <c r="C78" s="81"/>
    </row>
    <row r="79" spans="1:13" ht="6" customHeight="1">
      <c r="A79" s="79"/>
      <c r="C79" s="78"/>
    </row>
    <row r="80" spans="1:13" ht="25">
      <c r="A80" s="79" t="s">
        <v>50</v>
      </c>
      <c r="C80" s="81"/>
    </row>
    <row r="81" spans="1:3" ht="6" customHeight="1">
      <c r="A81" s="79"/>
      <c r="C81" s="78"/>
    </row>
    <row r="82" spans="1:3" ht="25">
      <c r="A82" s="79" t="s">
        <v>51</v>
      </c>
      <c r="C82" s="81"/>
    </row>
    <row r="83" spans="1:3" ht="6" customHeight="1">
      <c r="A83" s="79"/>
      <c r="C83" s="78"/>
    </row>
    <row r="84" spans="1:3" ht="25.5" thickBot="1">
      <c r="A84" s="79" t="s">
        <v>52</v>
      </c>
      <c r="C84" s="83">
        <f>+C76+C78+C80+C82</f>
        <v>0</v>
      </c>
    </row>
    <row r="85" spans="1:3" ht="13" thickTop="1">
      <c r="A85" s="84"/>
      <c r="B85" s="85"/>
      <c r="C85" s="179"/>
    </row>
  </sheetData>
  <conditionalFormatting sqref="C45:L45">
    <cfRule type="cellIs" dxfId="14" priority="2" operator="notEqual">
      <formula>0</formula>
    </cfRule>
  </conditionalFormatting>
  <conditionalFormatting sqref="C56:L56">
    <cfRule type="notContainsBlanks" dxfId="13"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A59D-1B26-4311-8C23-FFF4F6A1BABA}">
  <dimension ref="A2:P85"/>
  <sheetViews>
    <sheetView view="pageLayout" zoomScaleNormal="100" workbookViewId="0"/>
  </sheetViews>
  <sheetFormatPr defaultColWidth="9.1796875" defaultRowHeight="12.5"/>
  <cols>
    <col min="1" max="1" width="52.7265625" style="11" bestFit="1" customWidth="1"/>
    <col min="2" max="2" width="5.453125" style="11" customWidth="1"/>
    <col min="3" max="3" width="14.1796875" style="11" bestFit="1" customWidth="1"/>
    <col min="4" max="4" width="13.26953125" style="11" bestFit="1" customWidth="1"/>
    <col min="5" max="5" width="14.81640625" style="11" bestFit="1" customWidth="1"/>
    <col min="6" max="7" width="12.7265625" style="11" customWidth="1"/>
    <col min="8" max="8" width="13.7265625" style="11" bestFit="1" customWidth="1"/>
    <col min="9" max="9" width="12.7265625" style="11" customWidth="1"/>
    <col min="10" max="10" width="13.26953125" style="11" bestFit="1" customWidth="1"/>
    <col min="11" max="11" width="15" style="11" bestFit="1" customWidth="1"/>
    <col min="12" max="12" width="12.7265625" style="11" bestFit="1" customWidth="1"/>
    <col min="13" max="13" width="11.7265625" style="11" bestFit="1" customWidth="1"/>
    <col min="14" max="16384" width="9.1796875" style="11"/>
  </cols>
  <sheetData>
    <row r="2" spans="1:16" s="13" customFormat="1" ht="13">
      <c r="B2" s="14" t="s">
        <v>15</v>
      </c>
      <c r="C2" s="15" t="s">
        <v>123</v>
      </c>
      <c r="D2" s="25"/>
      <c r="E2" s="18"/>
      <c r="G2" s="16"/>
    </row>
    <row r="3" spans="1:16" s="13" customFormat="1">
      <c r="A3" s="19"/>
      <c r="B3" s="16"/>
      <c r="C3" s="16"/>
      <c r="D3" s="16"/>
      <c r="E3" s="16"/>
      <c r="F3" s="55"/>
    </row>
    <row r="4" spans="1:16" s="13" customFormat="1" ht="13">
      <c r="B4" s="16" t="s">
        <v>17</v>
      </c>
      <c r="C4" s="16"/>
      <c r="D4" s="92"/>
      <c r="E4" s="22"/>
      <c r="F4" s="16"/>
      <c r="G4" s="58"/>
      <c r="H4" s="19"/>
      <c r="I4" s="19"/>
    </row>
    <row r="5" spans="1:16" s="13" customFormat="1" ht="13">
      <c r="A5" s="14"/>
      <c r="B5" s="16"/>
      <c r="C5" s="16"/>
      <c r="D5" s="22"/>
      <c r="E5" s="16"/>
      <c r="F5" s="57"/>
      <c r="G5" s="16"/>
      <c r="H5" s="19"/>
      <c r="I5" s="19"/>
    </row>
    <row r="6" spans="1:16" s="13" customFormat="1">
      <c r="B6" s="16" t="s">
        <v>18</v>
      </c>
      <c r="C6" s="16"/>
      <c r="D6" s="16"/>
      <c r="E6" s="16"/>
      <c r="F6" s="57"/>
      <c r="G6" s="16"/>
      <c r="H6" s="19"/>
      <c r="I6" s="19"/>
    </row>
    <row r="7" spans="1:16" s="13" customFormat="1">
      <c r="A7" s="16"/>
      <c r="C7" s="24" t="s">
        <v>19</v>
      </c>
      <c r="D7" s="202"/>
      <c r="E7" s="202"/>
      <c r="F7" s="57"/>
      <c r="G7" s="16"/>
      <c r="H7" s="19"/>
      <c r="I7" s="19"/>
    </row>
    <row r="8" spans="1:16" s="13" customFormat="1">
      <c r="A8" s="16"/>
      <c r="C8" s="24" t="s">
        <v>20</v>
      </c>
      <c r="D8" s="203"/>
      <c r="E8" s="203"/>
      <c r="F8" s="57"/>
      <c r="G8" s="16"/>
      <c r="H8" s="19"/>
      <c r="I8" s="19"/>
    </row>
    <row r="9" spans="1:16" s="13" customFormat="1" ht="13">
      <c r="A9" s="26" t="s">
        <v>60</v>
      </c>
      <c r="C9" s="24" t="s">
        <v>21</v>
      </c>
      <c r="D9" s="204"/>
      <c r="E9" s="203"/>
      <c r="F9" s="57"/>
      <c r="G9" s="16"/>
      <c r="H9" s="19"/>
      <c r="I9" s="19"/>
    </row>
    <row r="10" spans="1:16" ht="13">
      <c r="A10" s="29"/>
      <c r="B10" s="29"/>
      <c r="H10" s="59"/>
      <c r="L10" s="59"/>
      <c r="O10" s="60"/>
      <c r="P10" s="60"/>
    </row>
    <row r="11" spans="1:16" s="33" customFormat="1">
      <c r="A11" s="30" t="s">
        <v>22</v>
      </c>
      <c r="C11" s="32" t="s">
        <v>102</v>
      </c>
      <c r="D11" s="31" t="s">
        <v>102</v>
      </c>
      <c r="E11" s="31" t="s">
        <v>101</v>
      </c>
      <c r="F11" s="31" t="s">
        <v>100</v>
      </c>
      <c r="G11" s="32">
        <v>133</v>
      </c>
      <c r="H11" s="32">
        <v>136</v>
      </c>
      <c r="I11" s="32">
        <v>144</v>
      </c>
      <c r="J11" s="32">
        <v>189</v>
      </c>
      <c r="K11" s="30"/>
    </row>
    <row r="12" spans="1:16" ht="25">
      <c r="A12" s="34" t="s">
        <v>23</v>
      </c>
      <c r="C12" s="35" t="s">
        <v>85</v>
      </c>
      <c r="D12" s="35" t="s">
        <v>90</v>
      </c>
      <c r="E12" s="35" t="s">
        <v>85</v>
      </c>
      <c r="F12" s="36" t="s">
        <v>99</v>
      </c>
      <c r="G12" s="36" t="s">
        <v>24</v>
      </c>
      <c r="H12" s="36" t="s">
        <v>85</v>
      </c>
      <c r="I12" s="36" t="s">
        <v>25</v>
      </c>
      <c r="J12" s="36" t="s">
        <v>85</v>
      </c>
      <c r="K12" s="35" t="s">
        <v>26</v>
      </c>
    </row>
    <row r="13" spans="1:16">
      <c r="A13" s="11" t="s">
        <v>27</v>
      </c>
      <c r="C13" s="61">
        <v>2837020.85</v>
      </c>
      <c r="D13" s="61"/>
      <c r="E13" s="61">
        <v>1193551.06</v>
      </c>
      <c r="F13" s="61">
        <v>6687</v>
      </c>
      <c r="G13" s="61">
        <v>149311.96</v>
      </c>
      <c r="H13" s="61">
        <v>232045.79</v>
      </c>
      <c r="I13" s="61">
        <v>2461605.92</v>
      </c>
      <c r="J13" s="61">
        <v>25564.39</v>
      </c>
      <c r="K13" s="53">
        <f>SUM(C13:J13)</f>
        <v>6905786.9699999997</v>
      </c>
      <c r="L13" s="39"/>
    </row>
    <row r="14" spans="1:16">
      <c r="C14" s="62"/>
      <c r="D14" s="62"/>
      <c r="E14" s="62"/>
      <c r="F14" s="63"/>
      <c r="G14" s="63"/>
      <c r="H14" s="63"/>
      <c r="I14" s="63"/>
      <c r="J14" s="63"/>
      <c r="K14" s="62"/>
    </row>
    <row r="15" spans="1:16" s="162" customFormat="1">
      <c r="A15" s="162" t="s">
        <v>28</v>
      </c>
      <c r="C15" s="164">
        <v>2822475.8499999954</v>
      </c>
      <c r="D15" s="164">
        <v>14545.000000007451</v>
      </c>
      <c r="E15" s="164">
        <v>1193551.0600000047</v>
      </c>
      <c r="F15" s="164">
        <v>6687.0000000000582</v>
      </c>
      <c r="G15" s="164">
        <v>149311.9599999999</v>
      </c>
      <c r="H15" s="164">
        <v>232045.79000000097</v>
      </c>
      <c r="I15" s="164">
        <v>489306</v>
      </c>
      <c r="J15" s="164">
        <v>25564.389999999956</v>
      </c>
      <c r="K15" s="164">
        <f>SUM(C15:J15)</f>
        <v>4933487.0500000082</v>
      </c>
    </row>
    <row r="16" spans="1:16">
      <c r="C16" s="64"/>
      <c r="D16" s="64"/>
      <c r="E16" s="64"/>
      <c r="F16" s="64"/>
      <c r="G16" s="64"/>
      <c r="H16" s="64"/>
      <c r="I16" s="64"/>
      <c r="J16" s="64"/>
      <c r="K16" s="64"/>
      <c r="L16" s="93"/>
    </row>
    <row r="17" spans="1:12">
      <c r="A17" s="11" t="s">
        <v>29</v>
      </c>
      <c r="C17" s="44"/>
      <c r="D17" s="44"/>
      <c r="E17" s="44"/>
      <c r="F17" s="44"/>
      <c r="G17" s="44"/>
      <c r="H17" s="44"/>
      <c r="I17" s="44"/>
      <c r="J17" s="44"/>
      <c r="K17" s="94">
        <f>SUM(C17:J17)</f>
        <v>0</v>
      </c>
      <c r="L17" s="93"/>
    </row>
    <row r="18" spans="1:12">
      <c r="C18" s="43"/>
      <c r="D18" s="43"/>
      <c r="E18" s="43"/>
      <c r="F18" s="43"/>
      <c r="G18" s="43"/>
      <c r="H18" s="43"/>
      <c r="I18" s="43"/>
      <c r="J18" s="43"/>
      <c r="K18" s="43"/>
      <c r="L18" s="93"/>
    </row>
    <row r="19" spans="1:12">
      <c r="A19" s="11" t="s">
        <v>66</v>
      </c>
      <c r="C19" s="44"/>
      <c r="D19" s="44"/>
      <c r="E19" s="44"/>
      <c r="F19" s="44"/>
      <c r="G19" s="44"/>
      <c r="H19" s="44"/>
      <c r="I19" s="44"/>
      <c r="J19" s="44"/>
      <c r="K19" s="94">
        <f>SUM(C19:J19)</f>
        <v>0</v>
      </c>
      <c r="L19" s="93"/>
    </row>
    <row r="20" spans="1:12">
      <c r="C20" s="43"/>
      <c r="D20" s="43"/>
      <c r="E20" s="43"/>
      <c r="F20" s="43"/>
      <c r="G20" s="43"/>
      <c r="H20" s="43"/>
      <c r="I20" s="43"/>
      <c r="J20" s="43"/>
      <c r="K20" s="43"/>
      <c r="L20" s="93"/>
    </row>
    <row r="21" spans="1:12">
      <c r="A21" s="11" t="s">
        <v>64</v>
      </c>
      <c r="C21" s="37"/>
      <c r="D21" s="37"/>
      <c r="E21" s="37"/>
      <c r="F21" s="37"/>
      <c r="G21" s="37"/>
      <c r="H21" s="37"/>
      <c r="I21" s="37"/>
      <c r="J21" s="37"/>
      <c r="K21" s="43"/>
      <c r="L21" s="93"/>
    </row>
    <row r="22" spans="1:12">
      <c r="A22" s="11" t="s">
        <v>61</v>
      </c>
      <c r="C22" s="44"/>
      <c r="D22" s="44"/>
      <c r="E22" s="44"/>
      <c r="F22" s="44"/>
      <c r="G22" s="44"/>
      <c r="H22" s="44"/>
      <c r="I22" s="44"/>
      <c r="J22" s="44"/>
      <c r="K22" s="94">
        <f>SUM(C22:J22)</f>
        <v>0</v>
      </c>
      <c r="L22" s="93"/>
    </row>
    <row r="23" spans="1:12">
      <c r="A23" s="11" t="s">
        <v>53</v>
      </c>
      <c r="C23" s="44"/>
      <c r="D23" s="44"/>
      <c r="E23" s="44"/>
      <c r="F23" s="44"/>
      <c r="G23" s="44"/>
      <c r="H23" s="44"/>
      <c r="I23" s="44"/>
      <c r="J23" s="44"/>
      <c r="K23" s="94">
        <f>SUM(C23:J23)</f>
        <v>0</v>
      </c>
      <c r="L23" s="93"/>
    </row>
    <row r="24" spans="1:12">
      <c r="A24" s="11" t="s">
        <v>54</v>
      </c>
      <c r="C24" s="44"/>
      <c r="D24" s="44"/>
      <c r="E24" s="44"/>
      <c r="F24" s="44"/>
      <c r="G24" s="44"/>
      <c r="H24" s="44"/>
      <c r="I24" s="44"/>
      <c r="J24" s="44"/>
      <c r="K24" s="94">
        <f>SUM(C24:J24)</f>
        <v>0</v>
      </c>
      <c r="L24" s="93"/>
    </row>
    <row r="25" spans="1:12">
      <c r="A25" s="11" t="s">
        <v>30</v>
      </c>
      <c r="C25" s="44"/>
      <c r="D25" s="44"/>
      <c r="E25" s="44"/>
      <c r="F25" s="44"/>
      <c r="G25" s="44"/>
      <c r="H25" s="44"/>
      <c r="I25" s="44"/>
      <c r="J25" s="44"/>
      <c r="K25" s="94">
        <f>SUM(C25:J25)</f>
        <v>0</v>
      </c>
      <c r="L25" s="93"/>
    </row>
    <row r="26" spans="1:12">
      <c r="A26" s="11" t="s">
        <v>65</v>
      </c>
      <c r="C26" s="44"/>
      <c r="D26" s="44"/>
      <c r="E26" s="44"/>
      <c r="F26" s="44"/>
      <c r="G26" s="44"/>
      <c r="H26" s="44"/>
      <c r="I26" s="44"/>
      <c r="J26" s="44"/>
      <c r="K26" s="94">
        <f>SUM(C26:J26)</f>
        <v>0</v>
      </c>
      <c r="L26" s="93"/>
    </row>
    <row r="27" spans="1:12" s="162" customFormat="1">
      <c r="A27" s="162" t="s">
        <v>67</v>
      </c>
      <c r="C27" s="168">
        <f t="shared" ref="C27:K27" si="0">+SUM(C22:C26)</f>
        <v>0</v>
      </c>
      <c r="D27" s="168">
        <f t="shared" si="0"/>
        <v>0</v>
      </c>
      <c r="E27" s="168">
        <f t="shared" si="0"/>
        <v>0</v>
      </c>
      <c r="F27" s="168">
        <f t="shared" si="0"/>
        <v>0</v>
      </c>
      <c r="G27" s="168">
        <f t="shared" si="0"/>
        <v>0</v>
      </c>
      <c r="H27" s="168">
        <f t="shared" si="0"/>
        <v>0</v>
      </c>
      <c r="I27" s="168">
        <f t="shared" si="0"/>
        <v>0</v>
      </c>
      <c r="J27" s="168">
        <f t="shared" si="0"/>
        <v>0</v>
      </c>
      <c r="K27" s="163">
        <f t="shared" si="0"/>
        <v>0</v>
      </c>
    </row>
    <row r="28" spans="1:12">
      <c r="C28" s="38"/>
      <c r="D28" s="38"/>
      <c r="E28" s="38"/>
      <c r="F28" s="38"/>
      <c r="G28" s="38"/>
      <c r="H28" s="38"/>
      <c r="I28" s="38"/>
      <c r="J28" s="38"/>
      <c r="K28" s="38"/>
    </row>
    <row r="29" spans="1:12" ht="26">
      <c r="A29" s="45" t="s">
        <v>31</v>
      </c>
      <c r="C29" s="53"/>
      <c r="D29" s="53"/>
      <c r="E29" s="53"/>
      <c r="F29" s="53"/>
      <c r="G29" s="53"/>
      <c r="H29" s="53"/>
      <c r="I29" s="53"/>
      <c r="J29" s="53"/>
      <c r="K29" s="53"/>
    </row>
    <row r="30" spans="1:12">
      <c r="A30" s="46" t="s">
        <v>32</v>
      </c>
      <c r="C30" s="68"/>
      <c r="D30" s="68"/>
      <c r="E30" s="68"/>
      <c r="F30" s="68"/>
      <c r="G30" s="68"/>
      <c r="H30" s="68"/>
      <c r="I30" s="68"/>
      <c r="J30" s="68"/>
      <c r="K30" s="53">
        <f>SUM(C30:J30)</f>
        <v>0</v>
      </c>
    </row>
    <row r="31" spans="1:12">
      <c r="A31" s="46" t="s">
        <v>33</v>
      </c>
      <c r="C31" s="68"/>
      <c r="D31" s="68"/>
      <c r="E31" s="68"/>
      <c r="F31" s="68"/>
      <c r="G31" s="68"/>
      <c r="H31" s="68"/>
      <c r="I31" s="68"/>
      <c r="J31" s="68"/>
      <c r="K31" s="53">
        <f>SUM(C31:J31)</f>
        <v>0</v>
      </c>
    </row>
    <row r="32" spans="1:12">
      <c r="A32" s="46" t="s">
        <v>34</v>
      </c>
      <c r="C32" s="182">
        <f t="shared" ref="C32:H32" si="1">+C34-SUM(C30:C31)</f>
        <v>2822475.8499999954</v>
      </c>
      <c r="D32" s="182">
        <f t="shared" si="1"/>
        <v>14545.000000007451</v>
      </c>
      <c r="E32" s="182">
        <f t="shared" si="1"/>
        <v>1193551.0600000047</v>
      </c>
      <c r="F32" s="182">
        <f t="shared" si="1"/>
        <v>6687.0000000000582</v>
      </c>
      <c r="G32" s="182">
        <f t="shared" si="1"/>
        <v>149311.9599999999</v>
      </c>
      <c r="H32" s="182">
        <f t="shared" si="1"/>
        <v>232045.79000000097</v>
      </c>
      <c r="I32" s="68"/>
      <c r="J32" s="182">
        <f>+J34-SUM(J30:J31)</f>
        <v>25564.389999999956</v>
      </c>
      <c r="K32" s="53">
        <f>SUM(C32:J32)</f>
        <v>4444181.0500000082</v>
      </c>
    </row>
    <row r="33" spans="1:12">
      <c r="A33" s="46" t="s">
        <v>55</v>
      </c>
      <c r="C33" s="184" t="s">
        <v>36</v>
      </c>
      <c r="D33" s="184" t="s">
        <v>36</v>
      </c>
      <c r="E33" s="184" t="s">
        <v>36</v>
      </c>
      <c r="F33" s="184" t="s">
        <v>36</v>
      </c>
      <c r="G33" s="184" t="s">
        <v>36</v>
      </c>
      <c r="H33" s="184" t="s">
        <v>36</v>
      </c>
      <c r="I33" s="184">
        <f>+I34-SUM(I30:I32)</f>
        <v>489306</v>
      </c>
      <c r="J33" s="184" t="s">
        <v>36</v>
      </c>
      <c r="K33" s="53">
        <f>SUM(C33:J33)</f>
        <v>489306</v>
      </c>
    </row>
    <row r="34" spans="1:12" s="162" customFormat="1" ht="13" thickBot="1">
      <c r="A34" s="162" t="s">
        <v>35</v>
      </c>
      <c r="C34" s="170">
        <f t="shared" ref="C34:K34" si="2">+C15+C17-C27+C19</f>
        <v>2822475.8499999954</v>
      </c>
      <c r="D34" s="170">
        <f t="shared" si="2"/>
        <v>14545.000000007451</v>
      </c>
      <c r="E34" s="170">
        <f t="shared" si="2"/>
        <v>1193551.0600000047</v>
      </c>
      <c r="F34" s="170">
        <f t="shared" si="2"/>
        <v>6687.0000000000582</v>
      </c>
      <c r="G34" s="170">
        <f t="shared" si="2"/>
        <v>149311.9599999999</v>
      </c>
      <c r="H34" s="170">
        <f t="shared" si="2"/>
        <v>232045.79000000097</v>
      </c>
      <c r="I34" s="170">
        <f t="shared" si="2"/>
        <v>489306</v>
      </c>
      <c r="J34" s="170">
        <f t="shared" si="2"/>
        <v>25564.389999999956</v>
      </c>
      <c r="K34" s="170">
        <f t="shared" si="2"/>
        <v>4933487.0500000082</v>
      </c>
    </row>
    <row r="35" spans="1:12" ht="13" thickTop="1">
      <c r="C35" s="53"/>
      <c r="D35" s="53"/>
      <c r="E35" s="53"/>
      <c r="F35" s="53"/>
      <c r="G35" s="53"/>
      <c r="H35" s="53"/>
      <c r="I35" s="53"/>
      <c r="J35" s="53"/>
      <c r="K35" s="53"/>
    </row>
    <row r="36" spans="1:12">
      <c r="A36" s="11" t="s">
        <v>37</v>
      </c>
    </row>
    <row r="37" spans="1:12">
      <c r="A37" s="48" t="s">
        <v>38</v>
      </c>
      <c r="C37" s="68"/>
      <c r="D37" s="68"/>
      <c r="E37" s="68"/>
      <c r="F37" s="68"/>
      <c r="G37" s="68"/>
      <c r="H37" s="68"/>
      <c r="I37" s="68"/>
      <c r="J37" s="68"/>
      <c r="K37" s="53">
        <f t="shared" ref="K37:K44" si="3">SUM(C37:J37)</f>
        <v>0</v>
      </c>
    </row>
    <row r="38" spans="1:12">
      <c r="A38" s="48" t="s">
        <v>39</v>
      </c>
      <c r="C38" s="68"/>
      <c r="D38" s="68"/>
      <c r="E38" s="68"/>
      <c r="F38" s="68"/>
      <c r="G38" s="68"/>
      <c r="H38" s="68"/>
      <c r="I38" s="68"/>
      <c r="J38" s="68"/>
      <c r="K38" s="53">
        <f t="shared" si="3"/>
        <v>0</v>
      </c>
    </row>
    <row r="39" spans="1:12">
      <c r="A39" s="48" t="s">
        <v>40</v>
      </c>
      <c r="C39" s="68"/>
      <c r="D39" s="68"/>
      <c r="E39" s="68"/>
      <c r="F39" s="68"/>
      <c r="G39" s="68"/>
      <c r="H39" s="68"/>
      <c r="I39" s="68"/>
      <c r="J39" s="68"/>
      <c r="K39" s="53">
        <f t="shared" si="3"/>
        <v>0</v>
      </c>
    </row>
    <row r="40" spans="1:12">
      <c r="A40" s="48" t="s">
        <v>41</v>
      </c>
      <c r="C40" s="68"/>
      <c r="D40" s="68"/>
      <c r="E40" s="68"/>
      <c r="F40" s="68"/>
      <c r="G40" s="68"/>
      <c r="H40" s="68"/>
      <c r="I40" s="68"/>
      <c r="J40" s="68"/>
      <c r="K40" s="53">
        <f t="shared" si="3"/>
        <v>0</v>
      </c>
    </row>
    <row r="41" spans="1:12">
      <c r="A41" s="48" t="s">
        <v>68</v>
      </c>
      <c r="C41" s="68"/>
      <c r="D41" s="68"/>
      <c r="E41" s="68"/>
      <c r="F41" s="68"/>
      <c r="G41" s="68"/>
      <c r="H41" s="68"/>
      <c r="I41" s="68"/>
      <c r="J41" s="68"/>
      <c r="K41" s="53">
        <f t="shared" si="3"/>
        <v>0</v>
      </c>
    </row>
    <row r="42" spans="1:12">
      <c r="A42" s="48" t="s">
        <v>69</v>
      </c>
      <c r="C42" s="68"/>
      <c r="D42" s="68"/>
      <c r="E42" s="68"/>
      <c r="F42" s="68"/>
      <c r="G42" s="68"/>
      <c r="H42" s="68"/>
      <c r="I42" s="68"/>
      <c r="J42" s="68"/>
      <c r="K42" s="53">
        <f t="shared" si="3"/>
        <v>0</v>
      </c>
    </row>
    <row r="43" spans="1:12">
      <c r="A43" s="48" t="s">
        <v>62</v>
      </c>
      <c r="C43" s="68"/>
      <c r="D43" s="68"/>
      <c r="E43" s="68"/>
      <c r="F43" s="68"/>
      <c r="G43" s="68"/>
      <c r="H43" s="68"/>
      <c r="I43" s="68"/>
      <c r="J43" s="68"/>
      <c r="K43" s="53">
        <f t="shared" si="3"/>
        <v>0</v>
      </c>
      <c r="L43" s="88"/>
    </row>
    <row r="44" spans="1:12" ht="13" thickBot="1">
      <c r="A44" s="49" t="s">
        <v>26</v>
      </c>
      <c r="C44" s="70">
        <f t="shared" ref="C44:J44" si="4">SUM(C37:C43)</f>
        <v>0</v>
      </c>
      <c r="D44" s="70">
        <f t="shared" si="4"/>
        <v>0</v>
      </c>
      <c r="E44" s="70">
        <f t="shared" si="4"/>
        <v>0</v>
      </c>
      <c r="F44" s="70">
        <f t="shared" si="4"/>
        <v>0</v>
      </c>
      <c r="G44" s="70">
        <f t="shared" si="4"/>
        <v>0</v>
      </c>
      <c r="H44" s="70">
        <f t="shared" si="4"/>
        <v>0</v>
      </c>
      <c r="I44" s="70">
        <f t="shared" si="4"/>
        <v>0</v>
      </c>
      <c r="J44" s="70">
        <f t="shared" si="4"/>
        <v>0</v>
      </c>
      <c r="K44" s="70">
        <f t="shared" si="3"/>
        <v>0</v>
      </c>
    </row>
    <row r="45" spans="1:12" s="162" customFormat="1" ht="13" thickTop="1">
      <c r="B45" s="172" t="s">
        <v>42</v>
      </c>
      <c r="C45" s="159">
        <f t="shared" ref="C45:J45" si="5">+C44-C34</f>
        <v>-2822475.8499999954</v>
      </c>
      <c r="D45" s="159">
        <f t="shared" si="5"/>
        <v>-14545.000000007451</v>
      </c>
      <c r="E45" s="159">
        <f t="shared" si="5"/>
        <v>-1193551.0600000047</v>
      </c>
      <c r="F45" s="159">
        <f t="shared" si="5"/>
        <v>-6687.0000000000582</v>
      </c>
      <c r="G45" s="159">
        <f t="shared" si="5"/>
        <v>-149311.9599999999</v>
      </c>
      <c r="H45" s="159">
        <f t="shared" si="5"/>
        <v>-232045.79000000097</v>
      </c>
      <c r="I45" s="159">
        <f t="shared" si="5"/>
        <v>-489306</v>
      </c>
      <c r="J45" s="159">
        <f t="shared" si="5"/>
        <v>-25564.389999999956</v>
      </c>
      <c r="K45" s="159"/>
    </row>
    <row r="46" spans="1:12">
      <c r="E46" s="89"/>
      <c r="F46" s="90"/>
    </row>
    <row r="47" spans="1:12">
      <c r="A47" s="11" t="s">
        <v>71</v>
      </c>
    </row>
    <row r="48" spans="1:12">
      <c r="A48" s="48" t="s">
        <v>38</v>
      </c>
      <c r="C48" s="68"/>
      <c r="D48" s="68"/>
      <c r="E48" s="68"/>
      <c r="F48" s="68"/>
      <c r="G48" s="68"/>
      <c r="H48" s="68"/>
      <c r="I48" s="68"/>
      <c r="J48" s="68"/>
      <c r="K48" s="53">
        <f t="shared" ref="K48:K54" si="6">SUM(C48:J48)</f>
        <v>0</v>
      </c>
    </row>
    <row r="49" spans="1:12">
      <c r="A49" s="48" t="s">
        <v>39</v>
      </c>
      <c r="C49" s="68"/>
      <c r="D49" s="68"/>
      <c r="E49" s="68"/>
      <c r="F49" s="68"/>
      <c r="G49" s="68"/>
      <c r="H49" s="68"/>
      <c r="I49" s="68"/>
      <c r="J49" s="68"/>
      <c r="K49" s="53">
        <f t="shared" si="6"/>
        <v>0</v>
      </c>
    </row>
    <row r="50" spans="1:12">
      <c r="A50" s="48" t="s">
        <v>40</v>
      </c>
      <c r="C50" s="68"/>
      <c r="D50" s="68"/>
      <c r="E50" s="68"/>
      <c r="F50" s="68"/>
      <c r="G50" s="68"/>
      <c r="H50" s="68"/>
      <c r="I50" s="68"/>
      <c r="J50" s="68"/>
      <c r="K50" s="53">
        <f t="shared" si="6"/>
        <v>0</v>
      </c>
    </row>
    <row r="51" spans="1:12">
      <c r="A51" s="48" t="s">
        <v>41</v>
      </c>
      <c r="C51" s="68"/>
      <c r="D51" s="68"/>
      <c r="E51" s="68"/>
      <c r="F51" s="68"/>
      <c r="G51" s="68"/>
      <c r="H51" s="68"/>
      <c r="I51" s="68"/>
      <c r="J51" s="68"/>
      <c r="K51" s="53">
        <f t="shared" si="6"/>
        <v>0</v>
      </c>
    </row>
    <row r="52" spans="1:12">
      <c r="A52" s="48" t="s">
        <v>68</v>
      </c>
      <c r="C52" s="68"/>
      <c r="D52" s="68"/>
      <c r="E52" s="68"/>
      <c r="F52" s="68"/>
      <c r="G52" s="68"/>
      <c r="H52" s="68"/>
      <c r="I52" s="68"/>
      <c r="J52" s="68"/>
      <c r="K52" s="53">
        <f t="shared" si="6"/>
        <v>0</v>
      </c>
    </row>
    <row r="53" spans="1:12">
      <c r="A53" s="48" t="s">
        <v>69</v>
      </c>
      <c r="C53" s="68"/>
      <c r="D53" s="68"/>
      <c r="E53" s="68"/>
      <c r="F53" s="68"/>
      <c r="G53" s="68"/>
      <c r="H53" s="68"/>
      <c r="I53" s="68"/>
      <c r="J53" s="68"/>
      <c r="K53" s="53">
        <f t="shared" si="6"/>
        <v>0</v>
      </c>
    </row>
    <row r="54" spans="1:12">
      <c r="A54" s="48" t="s">
        <v>62</v>
      </c>
      <c r="C54" s="68"/>
      <c r="D54" s="68"/>
      <c r="E54" s="68"/>
      <c r="F54" s="68"/>
      <c r="G54" s="68"/>
      <c r="H54" s="68"/>
      <c r="I54" s="68"/>
      <c r="J54" s="68"/>
      <c r="K54" s="53">
        <f t="shared" si="6"/>
        <v>0</v>
      </c>
    </row>
    <row r="55" spans="1:12" s="162" customFormat="1" ht="13" thickBot="1">
      <c r="A55" s="172" t="s">
        <v>26</v>
      </c>
      <c r="C55" s="158">
        <f t="shared" ref="C55:K55" si="7">SUM(C48:C54)</f>
        <v>0</v>
      </c>
      <c r="D55" s="158">
        <f t="shared" si="7"/>
        <v>0</v>
      </c>
      <c r="E55" s="158">
        <f t="shared" si="7"/>
        <v>0</v>
      </c>
      <c r="F55" s="158">
        <f t="shared" si="7"/>
        <v>0</v>
      </c>
      <c r="G55" s="158">
        <f t="shared" si="7"/>
        <v>0</v>
      </c>
      <c r="H55" s="158">
        <f t="shared" si="7"/>
        <v>0</v>
      </c>
      <c r="I55" s="158">
        <f t="shared" si="7"/>
        <v>0</v>
      </c>
      <c r="J55" s="158">
        <f t="shared" si="7"/>
        <v>0</v>
      </c>
      <c r="K55" s="158">
        <f t="shared" si="7"/>
        <v>0</v>
      </c>
      <c r="L55" s="176"/>
    </row>
    <row r="56" spans="1:12" s="162" customFormat="1" ht="25.5" customHeight="1" thickTop="1">
      <c r="B56" s="172"/>
      <c r="C56" s="161" t="str">
        <f>+IF(C55&lt;C43,"see Instruction #9","")</f>
        <v/>
      </c>
      <c r="D56" s="161" t="str">
        <f>+IF(D55&lt;D43,"see Instruction #9","")</f>
        <v/>
      </c>
      <c r="E56" s="161" t="str">
        <f>+IF(E55&lt;E43,"see Instruction #9","")</f>
        <v/>
      </c>
      <c r="F56" s="161" t="str">
        <f t="shared" ref="F56:J56" si="8">+IF(F55&lt;F43,"see Instruction #9","")</f>
        <v/>
      </c>
      <c r="G56" s="161" t="str">
        <f t="shared" si="8"/>
        <v/>
      </c>
      <c r="H56" s="161" t="str">
        <f t="shared" si="8"/>
        <v/>
      </c>
      <c r="I56" s="161" t="str">
        <f t="shared" si="8"/>
        <v/>
      </c>
      <c r="J56" s="161" t="str">
        <f t="shared" si="8"/>
        <v/>
      </c>
      <c r="K56" s="161"/>
      <c r="L56" s="161"/>
    </row>
    <row r="57" spans="1:12">
      <c r="A57" s="11" t="s">
        <v>70</v>
      </c>
    </row>
    <row r="58" spans="1:12">
      <c r="A58" s="48" t="s">
        <v>38</v>
      </c>
      <c r="C58" s="51" t="e">
        <f t="shared" ref="C58:K65" si="9">C48/C37</f>
        <v>#DIV/0!</v>
      </c>
      <c r="D58" s="51" t="e">
        <f t="shared" si="9"/>
        <v>#DIV/0!</v>
      </c>
      <c r="E58" s="51" t="e">
        <f t="shared" si="9"/>
        <v>#DIV/0!</v>
      </c>
      <c r="F58" s="51" t="e">
        <f t="shared" si="9"/>
        <v>#DIV/0!</v>
      </c>
      <c r="G58" s="51" t="e">
        <f t="shared" si="9"/>
        <v>#DIV/0!</v>
      </c>
      <c r="H58" s="51" t="e">
        <f t="shared" si="9"/>
        <v>#DIV/0!</v>
      </c>
      <c r="I58" s="51" t="e">
        <f t="shared" si="9"/>
        <v>#DIV/0!</v>
      </c>
      <c r="J58" s="51" t="e">
        <f t="shared" si="9"/>
        <v>#DIV/0!</v>
      </c>
      <c r="K58" s="51" t="e">
        <f t="shared" si="9"/>
        <v>#DIV/0!</v>
      </c>
    </row>
    <row r="59" spans="1:12">
      <c r="A59" s="48" t="s">
        <v>39</v>
      </c>
      <c r="C59" s="51" t="e">
        <f t="shared" si="9"/>
        <v>#DIV/0!</v>
      </c>
      <c r="D59" s="51" t="e">
        <f t="shared" si="9"/>
        <v>#DIV/0!</v>
      </c>
      <c r="E59" s="51" t="e">
        <f t="shared" si="9"/>
        <v>#DIV/0!</v>
      </c>
      <c r="F59" s="51" t="e">
        <f t="shared" ref="F59:K59" si="10">F49/F38</f>
        <v>#DIV/0!</v>
      </c>
      <c r="G59" s="51" t="e">
        <f t="shared" si="10"/>
        <v>#DIV/0!</v>
      </c>
      <c r="H59" s="51" t="e">
        <f t="shared" si="10"/>
        <v>#DIV/0!</v>
      </c>
      <c r="I59" s="51" t="e">
        <f t="shared" si="10"/>
        <v>#DIV/0!</v>
      </c>
      <c r="J59" s="51" t="e">
        <f t="shared" si="10"/>
        <v>#DIV/0!</v>
      </c>
      <c r="K59" s="51" t="e">
        <f t="shared" si="10"/>
        <v>#DIV/0!</v>
      </c>
    </row>
    <row r="60" spans="1:12">
      <c r="A60" s="48" t="s">
        <v>40</v>
      </c>
      <c r="C60" s="51" t="e">
        <f t="shared" si="9"/>
        <v>#DIV/0!</v>
      </c>
      <c r="D60" s="51" t="e">
        <f t="shared" si="9"/>
        <v>#DIV/0!</v>
      </c>
      <c r="E60" s="51" t="e">
        <f t="shared" si="9"/>
        <v>#DIV/0!</v>
      </c>
      <c r="F60" s="51" t="e">
        <f t="shared" ref="F60:K60" si="11">F50/F39</f>
        <v>#DIV/0!</v>
      </c>
      <c r="G60" s="51" t="e">
        <f t="shared" si="11"/>
        <v>#DIV/0!</v>
      </c>
      <c r="H60" s="51" t="e">
        <f t="shared" si="11"/>
        <v>#DIV/0!</v>
      </c>
      <c r="I60" s="51" t="e">
        <f t="shared" si="11"/>
        <v>#DIV/0!</v>
      </c>
      <c r="J60" s="51" t="e">
        <f t="shared" si="11"/>
        <v>#DIV/0!</v>
      </c>
      <c r="K60" s="51" t="e">
        <f t="shared" si="11"/>
        <v>#DIV/0!</v>
      </c>
    </row>
    <row r="61" spans="1:12">
      <c r="A61" s="48" t="s">
        <v>41</v>
      </c>
      <c r="C61" s="51" t="e">
        <f t="shared" si="9"/>
        <v>#DIV/0!</v>
      </c>
      <c r="D61" s="51" t="e">
        <f t="shared" si="9"/>
        <v>#DIV/0!</v>
      </c>
      <c r="E61" s="51" t="e">
        <f t="shared" si="9"/>
        <v>#DIV/0!</v>
      </c>
      <c r="F61" s="51" t="e">
        <f t="shared" ref="F61:K61" si="12">F51/F40</f>
        <v>#DIV/0!</v>
      </c>
      <c r="G61" s="51" t="e">
        <f t="shared" si="12"/>
        <v>#DIV/0!</v>
      </c>
      <c r="H61" s="51" t="e">
        <f t="shared" si="12"/>
        <v>#DIV/0!</v>
      </c>
      <c r="I61" s="51" t="e">
        <f t="shared" si="12"/>
        <v>#DIV/0!</v>
      </c>
      <c r="J61" s="51" t="e">
        <f t="shared" si="12"/>
        <v>#DIV/0!</v>
      </c>
      <c r="K61" s="51" t="e">
        <f t="shared" si="12"/>
        <v>#DIV/0!</v>
      </c>
    </row>
    <row r="62" spans="1:12">
      <c r="A62" s="48" t="s">
        <v>68</v>
      </c>
      <c r="C62" s="51" t="e">
        <f t="shared" si="9"/>
        <v>#DIV/0!</v>
      </c>
      <c r="D62" s="51" t="e">
        <f t="shared" si="9"/>
        <v>#DIV/0!</v>
      </c>
      <c r="E62" s="51" t="e">
        <f t="shared" si="9"/>
        <v>#DIV/0!</v>
      </c>
      <c r="F62" s="51" t="e">
        <f t="shared" ref="F62:K62" si="13">F52/F41</f>
        <v>#DIV/0!</v>
      </c>
      <c r="G62" s="51" t="e">
        <f t="shared" si="13"/>
        <v>#DIV/0!</v>
      </c>
      <c r="H62" s="51" t="e">
        <f t="shared" si="13"/>
        <v>#DIV/0!</v>
      </c>
      <c r="I62" s="51" t="e">
        <f t="shared" si="13"/>
        <v>#DIV/0!</v>
      </c>
      <c r="J62" s="51" t="e">
        <f t="shared" si="13"/>
        <v>#DIV/0!</v>
      </c>
      <c r="K62" s="51" t="e">
        <f t="shared" si="13"/>
        <v>#DIV/0!</v>
      </c>
    </row>
    <row r="63" spans="1:12">
      <c r="A63" s="48" t="s">
        <v>69</v>
      </c>
      <c r="C63" s="51" t="e">
        <f t="shared" si="9"/>
        <v>#DIV/0!</v>
      </c>
      <c r="D63" s="51" t="e">
        <f t="shared" si="9"/>
        <v>#DIV/0!</v>
      </c>
      <c r="E63" s="51" t="e">
        <f t="shared" si="9"/>
        <v>#DIV/0!</v>
      </c>
      <c r="F63" s="51" t="e">
        <f t="shared" ref="F63:K63" si="14">F53/F42</f>
        <v>#DIV/0!</v>
      </c>
      <c r="G63" s="51" t="e">
        <f t="shared" si="14"/>
        <v>#DIV/0!</v>
      </c>
      <c r="H63" s="51" t="e">
        <f t="shared" si="14"/>
        <v>#DIV/0!</v>
      </c>
      <c r="I63" s="51" t="e">
        <f t="shared" si="14"/>
        <v>#DIV/0!</v>
      </c>
      <c r="J63" s="51" t="e">
        <f t="shared" si="14"/>
        <v>#DIV/0!</v>
      </c>
      <c r="K63" s="51" t="e">
        <f t="shared" si="14"/>
        <v>#DIV/0!</v>
      </c>
    </row>
    <row r="64" spans="1:12">
      <c r="A64" s="48" t="s">
        <v>62</v>
      </c>
      <c r="C64" s="51" t="e">
        <f t="shared" si="9"/>
        <v>#DIV/0!</v>
      </c>
      <c r="D64" s="51" t="e">
        <f t="shared" si="9"/>
        <v>#DIV/0!</v>
      </c>
      <c r="E64" s="51" t="e">
        <f t="shared" si="9"/>
        <v>#DIV/0!</v>
      </c>
      <c r="F64" s="51" t="e">
        <f t="shared" ref="F64:K64" si="15">F54/F43</f>
        <v>#DIV/0!</v>
      </c>
      <c r="G64" s="51" t="e">
        <f t="shared" si="15"/>
        <v>#DIV/0!</v>
      </c>
      <c r="H64" s="51" t="e">
        <f t="shared" si="15"/>
        <v>#DIV/0!</v>
      </c>
      <c r="I64" s="51" t="e">
        <f t="shared" si="15"/>
        <v>#DIV/0!</v>
      </c>
      <c r="J64" s="51" t="e">
        <f t="shared" si="15"/>
        <v>#DIV/0!</v>
      </c>
      <c r="K64" s="51" t="e">
        <f t="shared" si="15"/>
        <v>#DIV/0!</v>
      </c>
    </row>
    <row r="65" spans="1:11">
      <c r="A65" s="49" t="s">
        <v>26</v>
      </c>
      <c r="C65" s="51" t="e">
        <f t="shared" si="9"/>
        <v>#DIV/0!</v>
      </c>
      <c r="D65" s="51" t="e">
        <f t="shared" si="9"/>
        <v>#DIV/0!</v>
      </c>
      <c r="E65" s="51" t="e">
        <f t="shared" si="9"/>
        <v>#DIV/0!</v>
      </c>
      <c r="F65" s="51" t="e">
        <f t="shared" ref="F65:K65" si="16">F55/F44</f>
        <v>#DIV/0!</v>
      </c>
      <c r="G65" s="51" t="e">
        <f t="shared" si="16"/>
        <v>#DIV/0!</v>
      </c>
      <c r="H65" s="51" t="e">
        <f t="shared" si="16"/>
        <v>#DIV/0!</v>
      </c>
      <c r="I65" s="51" t="e">
        <f t="shared" si="16"/>
        <v>#DIV/0!</v>
      </c>
      <c r="J65" s="51" t="e">
        <f t="shared" si="16"/>
        <v>#DIV/0!</v>
      </c>
      <c r="K65" s="51" t="e">
        <f t="shared" si="16"/>
        <v>#DIV/0!</v>
      </c>
    </row>
    <row r="67" spans="1:11">
      <c r="A67" s="74"/>
      <c r="B67" s="75"/>
      <c r="C67" s="76" t="s">
        <v>26</v>
      </c>
    </row>
    <row r="68" spans="1:11" ht="13">
      <c r="A68" s="77" t="s">
        <v>43</v>
      </c>
      <c r="C68" s="78"/>
    </row>
    <row r="69" spans="1:11" ht="37.5">
      <c r="A69" s="79" t="s">
        <v>44</v>
      </c>
      <c r="C69" s="80"/>
    </row>
    <row r="70" spans="1:11" ht="6" customHeight="1">
      <c r="A70" s="79"/>
      <c r="C70" s="95"/>
    </row>
    <row r="71" spans="1:11" ht="25">
      <c r="A71" s="79" t="s">
        <v>45</v>
      </c>
      <c r="C71" s="80"/>
    </row>
    <row r="72" spans="1:11" ht="6" customHeight="1">
      <c r="A72" s="79"/>
      <c r="C72" s="95"/>
    </row>
    <row r="73" spans="1:11" ht="25">
      <c r="A73" s="79" t="s">
        <v>46</v>
      </c>
      <c r="C73" s="81"/>
    </row>
    <row r="74" spans="1:11">
      <c r="A74" s="82"/>
      <c r="C74" s="95"/>
    </row>
    <row r="75" spans="1:11" ht="13">
      <c r="A75" s="77" t="s">
        <v>47</v>
      </c>
      <c r="C75" s="95"/>
    </row>
    <row r="76" spans="1:11" ht="37.5">
      <c r="A76" s="79" t="s">
        <v>48</v>
      </c>
      <c r="C76" s="81"/>
    </row>
    <row r="77" spans="1:11" ht="6" customHeight="1">
      <c r="A77" s="79"/>
      <c r="C77" s="95"/>
    </row>
    <row r="78" spans="1:11" ht="25">
      <c r="A78" s="79" t="s">
        <v>49</v>
      </c>
      <c r="C78" s="81"/>
    </row>
    <row r="79" spans="1:11" ht="6" customHeight="1">
      <c r="A79" s="79"/>
      <c r="C79" s="95"/>
    </row>
    <row r="80" spans="1:11" ht="25">
      <c r="A80" s="79" t="s">
        <v>50</v>
      </c>
      <c r="C80" s="81"/>
    </row>
    <row r="81" spans="1:3" ht="6" customHeight="1">
      <c r="A81" s="79"/>
      <c r="C81" s="95"/>
    </row>
    <row r="82" spans="1:3" ht="25">
      <c r="A82" s="79" t="s">
        <v>51</v>
      </c>
      <c r="C82" s="81"/>
    </row>
    <row r="83" spans="1:3" ht="6" customHeight="1">
      <c r="A83" s="79"/>
      <c r="C83" s="78"/>
    </row>
    <row r="84" spans="1:3" ht="25.5" thickBot="1">
      <c r="A84" s="79" t="s">
        <v>52</v>
      </c>
      <c r="C84" s="83">
        <f>+C76+C78+C80+C82</f>
        <v>0</v>
      </c>
    </row>
    <row r="85" spans="1:3" ht="13" thickTop="1">
      <c r="A85" s="84"/>
      <c r="B85" s="85"/>
      <c r="C85" s="179"/>
    </row>
  </sheetData>
  <mergeCells count="3">
    <mergeCell ref="D7:E7"/>
    <mergeCell ref="D8:E8"/>
    <mergeCell ref="D9:E9"/>
  </mergeCells>
  <conditionalFormatting sqref="C45:J45">
    <cfRule type="cellIs" dxfId="12" priority="2" operator="notEqual">
      <formula>0</formula>
    </cfRule>
  </conditionalFormatting>
  <conditionalFormatting sqref="C56:L56">
    <cfRule type="notContainsBlanks" dxfId="11"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F7F17-FD50-41B9-B418-02C525DCD494}">
  <dimension ref="A2:U86"/>
  <sheetViews>
    <sheetView view="pageLayout" zoomScaleNormal="100" workbookViewId="0"/>
  </sheetViews>
  <sheetFormatPr defaultColWidth="9.1796875" defaultRowHeight="12.5"/>
  <cols>
    <col min="1" max="1" width="52.7265625" style="11" bestFit="1" customWidth="1"/>
    <col min="2" max="2" width="5.453125" style="11" customWidth="1"/>
    <col min="3" max="3" width="14" style="11" bestFit="1" customWidth="1"/>
    <col min="4" max="4" width="15.7265625" style="11" bestFit="1" customWidth="1"/>
    <col min="5" max="5" width="14.54296875" style="11" bestFit="1" customWidth="1"/>
    <col min="6" max="6" width="12.7265625" style="11" customWidth="1"/>
    <col min="7" max="7" width="13.54296875" style="11" bestFit="1" customWidth="1"/>
    <col min="8" max="9" width="13.453125" style="11" bestFit="1" customWidth="1"/>
    <col min="10" max="10" width="14" style="11" bestFit="1" customWidth="1"/>
    <col min="11" max="11" width="15.1796875" style="11" bestFit="1" customWidth="1"/>
    <col min="12" max="15" width="9.1796875" style="11"/>
    <col min="16" max="16" width="11.26953125" style="11" bestFit="1" customWidth="1"/>
    <col min="17" max="16384" width="9.1796875" style="11"/>
  </cols>
  <sheetData>
    <row r="2" spans="1:21" s="13" customFormat="1" ht="13">
      <c r="B2" s="14" t="s">
        <v>15</v>
      </c>
      <c r="C2" s="15" t="s">
        <v>106</v>
      </c>
      <c r="D2" s="25"/>
      <c r="E2" s="18"/>
      <c r="G2" s="16"/>
    </row>
    <row r="3" spans="1:21" s="13" customFormat="1">
      <c r="A3" s="19"/>
      <c r="B3" s="16"/>
      <c r="C3" s="16"/>
      <c r="D3" s="16"/>
      <c r="E3" s="16"/>
      <c r="F3" s="55"/>
    </row>
    <row r="4" spans="1:21" s="13" customFormat="1" ht="13">
      <c r="B4" s="16" t="s">
        <v>17</v>
      </c>
      <c r="C4" s="16"/>
      <c r="D4" s="56"/>
      <c r="E4" s="22"/>
      <c r="F4" s="16"/>
      <c r="G4" s="57"/>
      <c r="H4" s="16"/>
      <c r="I4" s="16"/>
      <c r="J4" s="19"/>
      <c r="K4" s="72"/>
    </row>
    <row r="5" spans="1:21" s="13" customFormat="1" ht="13">
      <c r="A5" s="14"/>
      <c r="B5" s="16"/>
      <c r="C5" s="16"/>
      <c r="D5" s="22"/>
      <c r="E5" s="16"/>
      <c r="F5" s="57"/>
      <c r="G5" s="16"/>
      <c r="H5" s="19"/>
      <c r="I5" s="19"/>
      <c r="J5" s="19"/>
      <c r="K5" s="72"/>
    </row>
    <row r="6" spans="1:21" s="13" customFormat="1">
      <c r="B6" s="16" t="s">
        <v>18</v>
      </c>
      <c r="C6" s="16"/>
      <c r="D6" s="16"/>
      <c r="E6" s="16"/>
      <c r="F6" s="57"/>
      <c r="G6" s="16"/>
      <c r="H6" s="16"/>
      <c r="I6" s="16"/>
      <c r="J6" s="19"/>
      <c r="K6" s="19"/>
      <c r="L6" s="72"/>
    </row>
    <row r="7" spans="1:21" s="13" customFormat="1" ht="13">
      <c r="A7" s="16"/>
      <c r="C7" s="24" t="s">
        <v>19</v>
      </c>
      <c r="D7" s="25"/>
      <c r="E7" s="15"/>
      <c r="F7" s="57"/>
      <c r="G7" s="58"/>
      <c r="H7" s="16"/>
      <c r="I7" s="16"/>
      <c r="J7" s="19"/>
      <c r="K7" s="19"/>
      <c r="L7" s="72"/>
    </row>
    <row r="8" spans="1:21" s="13" customFormat="1" ht="13">
      <c r="A8" s="16"/>
      <c r="C8" s="24" t="s">
        <v>20</v>
      </c>
      <c r="D8" s="25"/>
      <c r="E8" s="15"/>
      <c r="F8" s="57"/>
      <c r="G8" s="16"/>
      <c r="H8" s="16"/>
      <c r="I8" s="16"/>
      <c r="J8" s="19"/>
      <c r="K8" s="19"/>
      <c r="L8" s="72"/>
    </row>
    <row r="9" spans="1:21" s="13" customFormat="1" ht="13">
      <c r="A9" s="26" t="s">
        <v>60</v>
      </c>
      <c r="C9" s="24" t="s">
        <v>21</v>
      </c>
      <c r="D9" s="27"/>
      <c r="E9" s="15"/>
      <c r="F9" s="57"/>
      <c r="G9" s="16"/>
      <c r="H9" s="16"/>
      <c r="I9" s="16"/>
      <c r="J9" s="19"/>
      <c r="K9" s="19"/>
      <c r="L9" s="72"/>
    </row>
    <row r="10" spans="1:21" ht="13">
      <c r="A10" s="29"/>
      <c r="B10" s="29"/>
      <c r="Q10" s="59"/>
      <c r="T10" s="60"/>
      <c r="U10" s="60"/>
    </row>
    <row r="11" spans="1:21" s="33" customFormat="1">
      <c r="A11" s="30" t="s">
        <v>22</v>
      </c>
      <c r="C11" s="31">
        <v>128</v>
      </c>
      <c r="D11" s="31">
        <v>131</v>
      </c>
      <c r="E11" s="32">
        <v>133</v>
      </c>
      <c r="F11" s="32">
        <v>136</v>
      </c>
      <c r="G11" s="32">
        <v>144</v>
      </c>
      <c r="H11" s="31">
        <v>189</v>
      </c>
      <c r="I11" s="31">
        <v>233</v>
      </c>
      <c r="J11" s="30"/>
    </row>
    <row r="12" spans="1:21">
      <c r="A12" s="34" t="s">
        <v>23</v>
      </c>
      <c r="C12" s="35"/>
      <c r="D12" s="35"/>
      <c r="E12" s="36" t="s">
        <v>24</v>
      </c>
      <c r="F12" s="36"/>
      <c r="G12" s="36" t="s">
        <v>25</v>
      </c>
      <c r="H12" s="35"/>
      <c r="I12" s="35"/>
      <c r="J12" s="35" t="s">
        <v>26</v>
      </c>
    </row>
    <row r="13" spans="1:21">
      <c r="A13" s="11" t="s">
        <v>27</v>
      </c>
      <c r="C13" s="53">
        <v>2001164.54</v>
      </c>
      <c r="D13" s="53">
        <v>651933.25</v>
      </c>
      <c r="E13" s="87">
        <v>50612.959999999999</v>
      </c>
      <c r="F13" s="87">
        <v>81869.94</v>
      </c>
      <c r="G13" s="87">
        <v>515471.54</v>
      </c>
      <c r="H13" s="53">
        <v>40925.24</v>
      </c>
      <c r="I13" s="53">
        <v>105840.26</v>
      </c>
      <c r="J13" s="53">
        <f>SUM(C13:I13)</f>
        <v>3447817.73</v>
      </c>
      <c r="K13" s="39"/>
    </row>
    <row r="14" spans="1:21">
      <c r="C14" s="62"/>
      <c r="D14" s="62"/>
      <c r="E14" s="63"/>
      <c r="F14" s="63"/>
      <c r="G14" s="63"/>
      <c r="H14" s="62"/>
      <c r="I14" s="62"/>
      <c r="J14" s="62"/>
    </row>
    <row r="15" spans="1:21" s="162" customFormat="1">
      <c r="A15" s="162" t="s">
        <v>28</v>
      </c>
      <c r="C15" s="164">
        <v>2001164.5400000624</v>
      </c>
      <c r="D15" s="164">
        <v>651933.24999999627</v>
      </c>
      <c r="E15" s="164">
        <v>50612.959999999905</v>
      </c>
      <c r="F15" s="164">
        <v>81869.939999999711</v>
      </c>
      <c r="G15" s="164">
        <v>458356.61999999918</v>
      </c>
      <c r="H15" s="164">
        <v>40925.239999999991</v>
      </c>
      <c r="I15" s="164">
        <v>101349.25999999978</v>
      </c>
      <c r="J15" s="164">
        <f>SUM(C15:I15)</f>
        <v>3386211.8100000573</v>
      </c>
    </row>
    <row r="16" spans="1:21">
      <c r="C16" s="64"/>
      <c r="D16" s="64"/>
      <c r="E16" s="64"/>
      <c r="F16" s="64"/>
      <c r="G16" s="64"/>
      <c r="H16" s="64"/>
      <c r="I16" s="64"/>
      <c r="J16" s="64"/>
    </row>
    <row r="17" spans="1:11">
      <c r="A17" s="11" t="s">
        <v>29</v>
      </c>
      <c r="C17" s="44"/>
      <c r="D17" s="44"/>
      <c r="E17" s="44"/>
      <c r="F17" s="44"/>
      <c r="G17" s="44"/>
      <c r="H17" s="44"/>
      <c r="I17" s="44"/>
      <c r="J17" s="43">
        <f>SUM(C17:I17)</f>
        <v>0</v>
      </c>
      <c r="K17" s="43"/>
    </row>
    <row r="18" spans="1:11">
      <c r="C18" s="43"/>
      <c r="D18" s="43"/>
      <c r="E18" s="43"/>
      <c r="F18" s="43"/>
      <c r="G18" s="43"/>
      <c r="H18" s="43"/>
      <c r="I18" s="43"/>
      <c r="J18" s="43"/>
      <c r="K18" s="43"/>
    </row>
    <row r="19" spans="1:11">
      <c r="A19" s="11" t="s">
        <v>66</v>
      </c>
      <c r="C19" s="44"/>
      <c r="D19" s="44"/>
      <c r="E19" s="44"/>
      <c r="F19" s="44"/>
      <c r="G19" s="44"/>
      <c r="H19" s="44"/>
      <c r="I19" s="44"/>
      <c r="J19" s="43">
        <f>SUM(C19:I19)</f>
        <v>0</v>
      </c>
      <c r="K19" s="43"/>
    </row>
    <row r="20" spans="1:11">
      <c r="C20" s="43"/>
      <c r="D20" s="43"/>
      <c r="E20" s="43"/>
      <c r="F20" s="43"/>
      <c r="G20" s="43"/>
      <c r="H20" s="43"/>
      <c r="I20" s="43"/>
      <c r="J20" s="43"/>
      <c r="K20" s="43"/>
    </row>
    <row r="21" spans="1:11">
      <c r="A21" s="11" t="s">
        <v>64</v>
      </c>
      <c r="C21" s="37"/>
      <c r="D21" s="37"/>
      <c r="E21" s="37"/>
      <c r="F21" s="37"/>
      <c r="G21" s="37"/>
      <c r="H21" s="37"/>
      <c r="I21" s="37"/>
      <c r="J21" s="43"/>
      <c r="K21" s="43"/>
    </row>
    <row r="22" spans="1:11">
      <c r="A22" s="11" t="s">
        <v>61</v>
      </c>
      <c r="C22" s="44"/>
      <c r="D22" s="44"/>
      <c r="E22" s="44"/>
      <c r="F22" s="44"/>
      <c r="G22" s="44"/>
      <c r="H22" s="44"/>
      <c r="I22" s="44"/>
      <c r="J22" s="43">
        <f>SUM(C22:I22)</f>
        <v>0</v>
      </c>
      <c r="K22" s="43"/>
    </row>
    <row r="23" spans="1:11">
      <c r="A23" s="11" t="s">
        <v>53</v>
      </c>
      <c r="C23" s="44"/>
      <c r="D23" s="44"/>
      <c r="E23" s="44"/>
      <c r="F23" s="44"/>
      <c r="G23" s="44"/>
      <c r="H23" s="44"/>
      <c r="I23" s="44"/>
      <c r="J23" s="43">
        <f>SUM(C23:I23)</f>
        <v>0</v>
      </c>
      <c r="K23" s="43"/>
    </row>
    <row r="24" spans="1:11">
      <c r="A24" s="11" t="s">
        <v>54</v>
      </c>
      <c r="C24" s="44"/>
      <c r="D24" s="44"/>
      <c r="E24" s="44"/>
      <c r="F24" s="44"/>
      <c r="G24" s="44"/>
      <c r="H24" s="44"/>
      <c r="I24" s="44"/>
      <c r="J24" s="43">
        <f>SUM(C24:I24)</f>
        <v>0</v>
      </c>
      <c r="K24" s="43"/>
    </row>
    <row r="25" spans="1:11">
      <c r="A25" s="11" t="s">
        <v>30</v>
      </c>
      <c r="C25" s="44"/>
      <c r="D25" s="44"/>
      <c r="E25" s="44"/>
      <c r="F25" s="44"/>
      <c r="G25" s="44"/>
      <c r="H25" s="44"/>
      <c r="I25" s="44"/>
      <c r="J25" s="43">
        <f>SUM(C25:I25)</f>
        <v>0</v>
      </c>
      <c r="K25" s="43"/>
    </row>
    <row r="26" spans="1:11">
      <c r="A26" s="11" t="s">
        <v>65</v>
      </c>
      <c r="C26" s="66"/>
      <c r="D26" s="66"/>
      <c r="E26" s="66"/>
      <c r="F26" s="66"/>
      <c r="G26" s="66"/>
      <c r="H26" s="66"/>
      <c r="I26" s="44"/>
      <c r="J26" s="43">
        <f>SUM(C26:I26)</f>
        <v>0</v>
      </c>
      <c r="K26" s="43"/>
    </row>
    <row r="27" spans="1:11" s="162" customFormat="1">
      <c r="A27" s="162" t="s">
        <v>67</v>
      </c>
      <c r="C27" s="168">
        <f t="shared" ref="C27:J27" si="0">+SUM(C22:C26)</f>
        <v>0</v>
      </c>
      <c r="D27" s="168">
        <f t="shared" si="0"/>
        <v>0</v>
      </c>
      <c r="E27" s="168">
        <f t="shared" si="0"/>
        <v>0</v>
      </c>
      <c r="F27" s="168">
        <f t="shared" si="0"/>
        <v>0</v>
      </c>
      <c r="G27" s="168">
        <f t="shared" si="0"/>
        <v>0</v>
      </c>
      <c r="H27" s="168">
        <f t="shared" si="0"/>
        <v>0</v>
      </c>
      <c r="I27" s="168">
        <f t="shared" si="0"/>
        <v>0</v>
      </c>
      <c r="J27" s="168">
        <f t="shared" si="0"/>
        <v>0</v>
      </c>
      <c r="K27" s="163"/>
    </row>
    <row r="28" spans="1:11">
      <c r="C28" s="38"/>
      <c r="D28" s="38"/>
      <c r="E28" s="38"/>
      <c r="F28" s="38"/>
      <c r="G28" s="38"/>
      <c r="H28" s="38"/>
      <c r="I28" s="38"/>
      <c r="J28" s="43"/>
      <c r="K28" s="43"/>
    </row>
    <row r="29" spans="1:11" ht="26">
      <c r="A29" s="45" t="s">
        <v>31</v>
      </c>
      <c r="C29" s="53"/>
      <c r="D29" s="53"/>
      <c r="E29" s="53"/>
      <c r="F29" s="53"/>
      <c r="G29" s="53"/>
      <c r="H29" s="53"/>
      <c r="I29" s="53"/>
      <c r="J29" s="53"/>
    </row>
    <row r="30" spans="1:11">
      <c r="A30" s="46" t="s">
        <v>32</v>
      </c>
      <c r="C30" s="68"/>
      <c r="D30" s="68"/>
      <c r="E30" s="68"/>
      <c r="F30" s="68"/>
      <c r="G30" s="68"/>
      <c r="H30" s="68"/>
      <c r="I30" s="68"/>
      <c r="J30" s="53">
        <f>SUM(C30:I30)</f>
        <v>0</v>
      </c>
    </row>
    <row r="31" spans="1:11">
      <c r="A31" s="46" t="s">
        <v>33</v>
      </c>
      <c r="C31" s="68"/>
      <c r="D31" s="68"/>
      <c r="E31" s="68"/>
      <c r="F31" s="68"/>
      <c r="G31" s="68"/>
      <c r="H31" s="68"/>
      <c r="I31" s="68"/>
      <c r="J31" s="53">
        <f>SUM(C31:I31)</f>
        <v>0</v>
      </c>
    </row>
    <row r="32" spans="1:11">
      <c r="A32" s="46" t="s">
        <v>34</v>
      </c>
      <c r="C32" s="182">
        <f>+C34-SUM(C30:C31)</f>
        <v>2001164.5400000624</v>
      </c>
      <c r="D32" s="182">
        <f>+D34-SUM(D30:D31)</f>
        <v>651933.24999999627</v>
      </c>
      <c r="E32" s="182">
        <f>+E34-SUM(E30:E31)</f>
        <v>50612.959999999905</v>
      </c>
      <c r="F32" s="182">
        <f>+F34-SUM(F30:F31)</f>
        <v>81869.939999999711</v>
      </c>
      <c r="G32" s="68"/>
      <c r="H32" s="182">
        <f>+H34-SUM(H30:H31)</f>
        <v>40925.239999999991</v>
      </c>
      <c r="I32" s="182">
        <f>+I34-SUM(I30:I31)</f>
        <v>101349.25999999978</v>
      </c>
      <c r="J32" s="53">
        <f>SUM(C32:I32)</f>
        <v>2927855.1900000582</v>
      </c>
    </row>
    <row r="33" spans="1:11">
      <c r="A33" s="46" t="s">
        <v>55</v>
      </c>
      <c r="C33" s="184" t="s">
        <v>36</v>
      </c>
      <c r="D33" s="184" t="s">
        <v>36</v>
      </c>
      <c r="E33" s="184" t="s">
        <v>36</v>
      </c>
      <c r="F33" s="184" t="s">
        <v>36</v>
      </c>
      <c r="G33" s="184">
        <f>+G34-SUM(G30:G32)</f>
        <v>458356.61999999918</v>
      </c>
      <c r="H33" s="184" t="s">
        <v>36</v>
      </c>
      <c r="I33" s="184" t="s">
        <v>36</v>
      </c>
      <c r="J33" s="53">
        <f>SUM(C33:I33)</f>
        <v>458356.61999999918</v>
      </c>
    </row>
    <row r="34" spans="1:11" s="162" customFormat="1" ht="13" thickBot="1">
      <c r="A34" s="162" t="s">
        <v>35</v>
      </c>
      <c r="C34" s="170">
        <f t="shared" ref="C34:J34" si="1">+C15+C17+C19-C27</f>
        <v>2001164.5400000624</v>
      </c>
      <c r="D34" s="170">
        <f t="shared" si="1"/>
        <v>651933.24999999627</v>
      </c>
      <c r="E34" s="170">
        <f t="shared" si="1"/>
        <v>50612.959999999905</v>
      </c>
      <c r="F34" s="170">
        <f t="shared" si="1"/>
        <v>81869.939999999711</v>
      </c>
      <c r="G34" s="170">
        <f t="shared" si="1"/>
        <v>458356.61999999918</v>
      </c>
      <c r="H34" s="170">
        <f t="shared" si="1"/>
        <v>40925.239999999991</v>
      </c>
      <c r="I34" s="170">
        <f t="shared" si="1"/>
        <v>101349.25999999978</v>
      </c>
      <c r="J34" s="170">
        <f t="shared" si="1"/>
        <v>3386211.8100000573</v>
      </c>
    </row>
    <row r="35" spans="1:11" ht="13" thickTop="1">
      <c r="C35" s="53"/>
      <c r="D35" s="53"/>
      <c r="E35" s="53"/>
      <c r="F35" s="53"/>
      <c r="G35" s="53"/>
      <c r="H35" s="53"/>
      <c r="I35" s="53"/>
      <c r="J35" s="53"/>
    </row>
    <row r="36" spans="1:11">
      <c r="A36" s="11" t="s">
        <v>37</v>
      </c>
    </row>
    <row r="37" spans="1:11">
      <c r="A37" s="48" t="s">
        <v>38</v>
      </c>
      <c r="C37" s="68"/>
      <c r="D37" s="68"/>
      <c r="E37" s="68"/>
      <c r="F37" s="68"/>
      <c r="G37" s="68"/>
      <c r="H37" s="68"/>
      <c r="I37" s="68"/>
      <c r="J37" s="53">
        <f t="shared" ref="J37:J44" si="2">SUM(C37:I37)</f>
        <v>0</v>
      </c>
    </row>
    <row r="38" spans="1:11">
      <c r="A38" s="48" t="s">
        <v>39</v>
      </c>
      <c r="C38" s="44"/>
      <c r="D38" s="68"/>
      <c r="E38" s="68"/>
      <c r="F38" s="68"/>
      <c r="G38" s="68"/>
      <c r="H38" s="68"/>
      <c r="I38" s="68"/>
      <c r="J38" s="53">
        <f t="shared" si="2"/>
        <v>0</v>
      </c>
    </row>
    <row r="39" spans="1:11">
      <c r="A39" s="48" t="s">
        <v>40</v>
      </c>
      <c r="C39" s="44"/>
      <c r="D39" s="68"/>
      <c r="E39" s="68"/>
      <c r="F39" s="68"/>
      <c r="G39" s="68"/>
      <c r="H39" s="68"/>
      <c r="I39" s="68"/>
      <c r="J39" s="53">
        <f t="shared" si="2"/>
        <v>0</v>
      </c>
    </row>
    <row r="40" spans="1:11">
      <c r="A40" s="48" t="s">
        <v>41</v>
      </c>
      <c r="C40" s="44"/>
      <c r="D40" s="68"/>
      <c r="E40" s="68"/>
      <c r="F40" s="68"/>
      <c r="G40" s="68"/>
      <c r="H40" s="68"/>
      <c r="I40" s="68"/>
      <c r="J40" s="53">
        <f t="shared" si="2"/>
        <v>0</v>
      </c>
    </row>
    <row r="41" spans="1:11">
      <c r="A41" s="48" t="s">
        <v>68</v>
      </c>
      <c r="C41" s="44"/>
      <c r="D41" s="68"/>
      <c r="E41" s="68"/>
      <c r="F41" s="68"/>
      <c r="G41" s="68"/>
      <c r="H41" s="68"/>
      <c r="I41" s="68"/>
      <c r="J41" s="53">
        <f t="shared" si="2"/>
        <v>0</v>
      </c>
    </row>
    <row r="42" spans="1:11">
      <c r="A42" s="48" t="s">
        <v>69</v>
      </c>
      <c r="C42" s="44"/>
      <c r="D42" s="68"/>
      <c r="E42" s="68"/>
      <c r="F42" s="68"/>
      <c r="G42" s="68"/>
      <c r="H42" s="68"/>
      <c r="I42" s="68"/>
      <c r="J42" s="53">
        <f t="shared" si="2"/>
        <v>0</v>
      </c>
    </row>
    <row r="43" spans="1:11">
      <c r="A43" s="48" t="s">
        <v>62</v>
      </c>
      <c r="C43" s="44"/>
      <c r="D43" s="68"/>
      <c r="E43" s="68"/>
      <c r="F43" s="68"/>
      <c r="G43" s="68"/>
      <c r="H43" s="68"/>
      <c r="I43" s="68"/>
      <c r="J43" s="53">
        <f t="shared" si="2"/>
        <v>0</v>
      </c>
      <c r="K43" s="88"/>
    </row>
    <row r="44" spans="1:11" ht="13" thickBot="1">
      <c r="A44" s="49" t="s">
        <v>26</v>
      </c>
      <c r="C44" s="70">
        <f t="shared" ref="C44:I44" si="3">SUM(C37:C43)</f>
        <v>0</v>
      </c>
      <c r="D44" s="70">
        <f t="shared" si="3"/>
        <v>0</v>
      </c>
      <c r="E44" s="70">
        <f t="shared" si="3"/>
        <v>0</v>
      </c>
      <c r="F44" s="70">
        <f t="shared" si="3"/>
        <v>0</v>
      </c>
      <c r="G44" s="70">
        <f t="shared" si="3"/>
        <v>0</v>
      </c>
      <c r="H44" s="70">
        <f t="shared" si="3"/>
        <v>0</v>
      </c>
      <c r="I44" s="70">
        <f t="shared" si="3"/>
        <v>0</v>
      </c>
      <c r="J44" s="70">
        <f t="shared" si="2"/>
        <v>0</v>
      </c>
    </row>
    <row r="45" spans="1:11" s="162" customFormat="1" ht="13" thickTop="1">
      <c r="B45" s="172" t="s">
        <v>42</v>
      </c>
      <c r="C45" s="159">
        <f t="shared" ref="C45:I45" si="4">+C44-C34</f>
        <v>-2001164.5400000624</v>
      </c>
      <c r="D45" s="159">
        <f t="shared" si="4"/>
        <v>-651933.24999999627</v>
      </c>
      <c r="E45" s="159">
        <f t="shared" si="4"/>
        <v>-50612.959999999905</v>
      </c>
      <c r="F45" s="159">
        <f t="shared" si="4"/>
        <v>-81869.939999999711</v>
      </c>
      <c r="G45" s="159">
        <f t="shared" si="4"/>
        <v>-458356.61999999918</v>
      </c>
      <c r="H45" s="159">
        <f t="shared" si="4"/>
        <v>-40925.239999999991</v>
      </c>
      <c r="I45" s="159">
        <f t="shared" si="4"/>
        <v>-101349.25999999978</v>
      </c>
      <c r="J45" s="159"/>
      <c r="K45" s="10"/>
    </row>
    <row r="46" spans="1:11">
      <c r="C46" s="89"/>
      <c r="D46" s="90"/>
    </row>
    <row r="47" spans="1:11">
      <c r="A47" s="11" t="s">
        <v>71</v>
      </c>
    </row>
    <row r="48" spans="1:11">
      <c r="A48" s="48" t="s">
        <v>38</v>
      </c>
      <c r="B48" s="91"/>
      <c r="C48" s="68"/>
      <c r="D48" s="68"/>
      <c r="E48" s="68"/>
      <c r="F48" s="68"/>
      <c r="G48" s="68"/>
      <c r="H48" s="68"/>
      <c r="I48" s="68"/>
      <c r="J48" s="53">
        <f t="shared" ref="J48:J54" si="5">SUM(C48:I48)</f>
        <v>0</v>
      </c>
    </row>
    <row r="49" spans="1:17">
      <c r="A49" s="48" t="s">
        <v>39</v>
      </c>
      <c r="B49" s="91"/>
      <c r="C49" s="68"/>
      <c r="D49" s="68"/>
      <c r="E49" s="68"/>
      <c r="F49" s="68"/>
      <c r="G49" s="68"/>
      <c r="H49" s="68"/>
      <c r="I49" s="68"/>
      <c r="J49" s="53">
        <f t="shared" si="5"/>
        <v>0</v>
      </c>
    </row>
    <row r="50" spans="1:17">
      <c r="A50" s="48" t="s">
        <v>40</v>
      </c>
      <c r="B50" s="91"/>
      <c r="C50" s="68"/>
      <c r="D50" s="68"/>
      <c r="E50" s="68"/>
      <c r="F50" s="68"/>
      <c r="G50" s="68"/>
      <c r="H50" s="68"/>
      <c r="I50" s="68"/>
      <c r="J50" s="53">
        <f t="shared" si="5"/>
        <v>0</v>
      </c>
    </row>
    <row r="51" spans="1:17">
      <c r="A51" s="48" t="s">
        <v>41</v>
      </c>
      <c r="B51" s="91"/>
      <c r="C51" s="68"/>
      <c r="D51" s="68"/>
      <c r="E51" s="68"/>
      <c r="F51" s="68"/>
      <c r="G51" s="68"/>
      <c r="H51" s="68"/>
      <c r="I51" s="68"/>
      <c r="J51" s="53">
        <f t="shared" si="5"/>
        <v>0</v>
      </c>
    </row>
    <row r="52" spans="1:17">
      <c r="A52" s="48" t="s">
        <v>68</v>
      </c>
      <c r="B52" s="91"/>
      <c r="C52" s="68"/>
      <c r="D52" s="68"/>
      <c r="E52" s="68"/>
      <c r="F52" s="68"/>
      <c r="G52" s="68"/>
      <c r="H52" s="68"/>
      <c r="I52" s="68"/>
      <c r="J52" s="53">
        <f t="shared" si="5"/>
        <v>0</v>
      </c>
    </row>
    <row r="53" spans="1:17">
      <c r="A53" s="48" t="s">
        <v>69</v>
      </c>
      <c r="B53" s="91"/>
      <c r="C53" s="68"/>
      <c r="D53" s="68"/>
      <c r="E53" s="68"/>
      <c r="F53" s="68"/>
      <c r="G53" s="68"/>
      <c r="H53" s="68"/>
      <c r="I53" s="68"/>
      <c r="J53" s="53">
        <f t="shared" si="5"/>
        <v>0</v>
      </c>
    </row>
    <row r="54" spans="1:17">
      <c r="A54" s="48" t="s">
        <v>62</v>
      </c>
      <c r="B54" s="91"/>
      <c r="C54" s="68"/>
      <c r="D54" s="68"/>
      <c r="E54" s="68"/>
      <c r="F54" s="68"/>
      <c r="G54" s="68"/>
      <c r="H54" s="68"/>
      <c r="I54" s="68"/>
      <c r="J54" s="53">
        <f t="shared" si="5"/>
        <v>0</v>
      </c>
    </row>
    <row r="55" spans="1:17" s="162" customFormat="1" ht="13" thickBot="1">
      <c r="A55" s="172" t="s">
        <v>26</v>
      </c>
      <c r="C55" s="158">
        <f t="shared" ref="C55:J55" si="6">SUM(C48:C54)</f>
        <v>0</v>
      </c>
      <c r="D55" s="158">
        <f t="shared" si="6"/>
        <v>0</v>
      </c>
      <c r="E55" s="158">
        <f t="shared" si="6"/>
        <v>0</v>
      </c>
      <c r="F55" s="158">
        <f t="shared" si="6"/>
        <v>0</v>
      </c>
      <c r="G55" s="158">
        <f t="shared" si="6"/>
        <v>0</v>
      </c>
      <c r="H55" s="158">
        <f t="shared" si="6"/>
        <v>0</v>
      </c>
      <c r="I55" s="158">
        <f t="shared" si="6"/>
        <v>0</v>
      </c>
      <c r="J55" s="158">
        <f t="shared" si="6"/>
        <v>0</v>
      </c>
      <c r="K55" s="176"/>
      <c r="P55" s="177">
        <f>J43-J55</f>
        <v>0</v>
      </c>
      <c r="Q55" s="162" t="s">
        <v>105</v>
      </c>
    </row>
    <row r="56" spans="1:17" s="162" customFormat="1" ht="25.5" customHeight="1" thickTop="1">
      <c r="B56" s="172"/>
      <c r="C56" s="161" t="str">
        <f>+IF(C55&lt;C43,"see Instruction #9","")</f>
        <v/>
      </c>
      <c r="D56" s="161" t="str">
        <f>+IF(D55&lt;D43,"see Instruction #9","")</f>
        <v/>
      </c>
      <c r="E56" s="161" t="str">
        <f>+IF(E55&lt;E43,"see Instruction #9","")</f>
        <v/>
      </c>
      <c r="F56" s="161" t="str">
        <f t="shared" ref="F56:I56" si="7">+IF(F55&lt;F43,"see Instruction #9","")</f>
        <v/>
      </c>
      <c r="G56" s="161" t="str">
        <f t="shared" si="7"/>
        <v/>
      </c>
      <c r="H56" s="161" t="str">
        <f t="shared" si="7"/>
        <v/>
      </c>
      <c r="I56" s="161" t="str">
        <f t="shared" si="7"/>
        <v/>
      </c>
      <c r="J56" s="161"/>
      <c r="K56" s="161"/>
      <c r="L56" s="161"/>
    </row>
    <row r="57" spans="1:17">
      <c r="A57" s="11" t="s">
        <v>70</v>
      </c>
    </row>
    <row r="58" spans="1:17">
      <c r="A58" s="48" t="s">
        <v>38</v>
      </c>
      <c r="C58" s="51" t="e">
        <f t="shared" ref="C58:J65" si="8">C48/C37</f>
        <v>#DIV/0!</v>
      </c>
      <c r="D58" s="51" t="e">
        <f t="shared" si="8"/>
        <v>#DIV/0!</v>
      </c>
      <c r="E58" s="51" t="e">
        <f t="shared" si="8"/>
        <v>#DIV/0!</v>
      </c>
      <c r="F58" s="51" t="e">
        <f t="shared" si="8"/>
        <v>#DIV/0!</v>
      </c>
      <c r="G58" s="51" t="e">
        <f t="shared" si="8"/>
        <v>#DIV/0!</v>
      </c>
      <c r="H58" s="51" t="e">
        <f t="shared" si="8"/>
        <v>#DIV/0!</v>
      </c>
      <c r="I58" s="51" t="e">
        <f t="shared" si="8"/>
        <v>#DIV/0!</v>
      </c>
      <c r="J58" s="51" t="e">
        <f t="shared" si="8"/>
        <v>#DIV/0!</v>
      </c>
    </row>
    <row r="59" spans="1:17">
      <c r="A59" s="48" t="s">
        <v>39</v>
      </c>
      <c r="C59" s="51" t="e">
        <f t="shared" si="8"/>
        <v>#DIV/0!</v>
      </c>
      <c r="D59" s="51" t="e">
        <f t="shared" si="8"/>
        <v>#DIV/0!</v>
      </c>
      <c r="E59" s="51" t="e">
        <f t="shared" si="8"/>
        <v>#DIV/0!</v>
      </c>
      <c r="F59" s="51" t="e">
        <f t="shared" si="8"/>
        <v>#DIV/0!</v>
      </c>
      <c r="G59" s="51" t="e">
        <f t="shared" si="8"/>
        <v>#DIV/0!</v>
      </c>
      <c r="H59" s="51" t="e">
        <f t="shared" si="8"/>
        <v>#DIV/0!</v>
      </c>
      <c r="I59" s="51" t="e">
        <f t="shared" si="8"/>
        <v>#DIV/0!</v>
      </c>
      <c r="J59" s="51" t="e">
        <f t="shared" si="8"/>
        <v>#DIV/0!</v>
      </c>
      <c r="Q59" s="39" t="s">
        <v>103</v>
      </c>
    </row>
    <row r="60" spans="1:17">
      <c r="A60" s="48" t="s">
        <v>40</v>
      </c>
      <c r="C60" s="51" t="e">
        <f t="shared" si="8"/>
        <v>#DIV/0!</v>
      </c>
      <c r="D60" s="51" t="e">
        <f t="shared" si="8"/>
        <v>#DIV/0!</v>
      </c>
      <c r="E60" s="51" t="e">
        <f t="shared" si="8"/>
        <v>#DIV/0!</v>
      </c>
      <c r="F60" s="51" t="e">
        <f t="shared" si="8"/>
        <v>#DIV/0!</v>
      </c>
      <c r="G60" s="51" t="e">
        <f t="shared" si="8"/>
        <v>#DIV/0!</v>
      </c>
      <c r="H60" s="51" t="e">
        <f t="shared" si="8"/>
        <v>#DIV/0!</v>
      </c>
      <c r="I60" s="51" t="e">
        <f t="shared" si="8"/>
        <v>#DIV/0!</v>
      </c>
      <c r="J60" s="51" t="e">
        <f t="shared" si="8"/>
        <v>#DIV/0!</v>
      </c>
    </row>
    <row r="61" spans="1:17">
      <c r="A61" s="48" t="s">
        <v>41</v>
      </c>
      <c r="C61" s="51" t="e">
        <f t="shared" si="8"/>
        <v>#DIV/0!</v>
      </c>
      <c r="D61" s="51" t="e">
        <f t="shared" si="8"/>
        <v>#DIV/0!</v>
      </c>
      <c r="E61" s="51" t="e">
        <f t="shared" si="8"/>
        <v>#DIV/0!</v>
      </c>
      <c r="F61" s="51" t="e">
        <f t="shared" si="8"/>
        <v>#DIV/0!</v>
      </c>
      <c r="G61" s="51" t="e">
        <f t="shared" si="8"/>
        <v>#DIV/0!</v>
      </c>
      <c r="H61" s="51" t="e">
        <f t="shared" si="8"/>
        <v>#DIV/0!</v>
      </c>
      <c r="I61" s="51" t="e">
        <f t="shared" si="8"/>
        <v>#DIV/0!</v>
      </c>
      <c r="J61" s="51" t="e">
        <f t="shared" si="8"/>
        <v>#DIV/0!</v>
      </c>
    </row>
    <row r="62" spans="1:17">
      <c r="A62" s="48" t="s">
        <v>68</v>
      </c>
      <c r="C62" s="51" t="e">
        <f t="shared" si="8"/>
        <v>#DIV/0!</v>
      </c>
      <c r="D62" s="51" t="e">
        <f t="shared" si="8"/>
        <v>#DIV/0!</v>
      </c>
      <c r="E62" s="51" t="e">
        <f t="shared" si="8"/>
        <v>#DIV/0!</v>
      </c>
      <c r="F62" s="51" t="e">
        <f t="shared" si="8"/>
        <v>#DIV/0!</v>
      </c>
      <c r="G62" s="51" t="e">
        <f t="shared" si="8"/>
        <v>#DIV/0!</v>
      </c>
      <c r="H62" s="51" t="e">
        <f t="shared" si="8"/>
        <v>#DIV/0!</v>
      </c>
      <c r="I62" s="51" t="e">
        <f t="shared" si="8"/>
        <v>#DIV/0!</v>
      </c>
      <c r="J62" s="51" t="e">
        <f t="shared" si="8"/>
        <v>#DIV/0!</v>
      </c>
    </row>
    <row r="63" spans="1:17">
      <c r="A63" s="48" t="s">
        <v>69</v>
      </c>
      <c r="C63" s="51" t="e">
        <f t="shared" si="8"/>
        <v>#DIV/0!</v>
      </c>
      <c r="D63" s="51" t="e">
        <f t="shared" si="8"/>
        <v>#DIV/0!</v>
      </c>
      <c r="E63" s="51" t="e">
        <f t="shared" si="8"/>
        <v>#DIV/0!</v>
      </c>
      <c r="F63" s="51" t="e">
        <f t="shared" si="8"/>
        <v>#DIV/0!</v>
      </c>
      <c r="G63" s="51" t="e">
        <f t="shared" si="8"/>
        <v>#DIV/0!</v>
      </c>
      <c r="H63" s="51" t="e">
        <f t="shared" si="8"/>
        <v>#DIV/0!</v>
      </c>
      <c r="I63" s="51" t="e">
        <f t="shared" si="8"/>
        <v>#DIV/0!</v>
      </c>
      <c r="J63" s="51" t="e">
        <f t="shared" si="8"/>
        <v>#DIV/0!</v>
      </c>
    </row>
    <row r="64" spans="1:17">
      <c r="A64" s="48" t="s">
        <v>62</v>
      </c>
      <c r="C64" s="51" t="e">
        <f t="shared" si="8"/>
        <v>#DIV/0!</v>
      </c>
      <c r="D64" s="51" t="e">
        <f t="shared" si="8"/>
        <v>#DIV/0!</v>
      </c>
      <c r="E64" s="51" t="e">
        <f t="shared" si="8"/>
        <v>#DIV/0!</v>
      </c>
      <c r="F64" s="51" t="e">
        <f t="shared" si="8"/>
        <v>#DIV/0!</v>
      </c>
      <c r="G64" s="51" t="e">
        <f t="shared" si="8"/>
        <v>#DIV/0!</v>
      </c>
      <c r="H64" s="51" t="e">
        <f t="shared" si="8"/>
        <v>#DIV/0!</v>
      </c>
      <c r="I64" s="51" t="e">
        <f t="shared" si="8"/>
        <v>#DIV/0!</v>
      </c>
      <c r="J64" s="51" t="e">
        <f t="shared" si="8"/>
        <v>#DIV/0!</v>
      </c>
    </row>
    <row r="65" spans="1:10">
      <c r="A65" s="49" t="s">
        <v>26</v>
      </c>
      <c r="C65" s="51" t="e">
        <f t="shared" si="8"/>
        <v>#DIV/0!</v>
      </c>
      <c r="D65" s="51" t="e">
        <f t="shared" si="8"/>
        <v>#DIV/0!</v>
      </c>
      <c r="E65" s="51" t="e">
        <f t="shared" si="8"/>
        <v>#DIV/0!</v>
      </c>
      <c r="F65" s="51" t="e">
        <f t="shared" si="8"/>
        <v>#DIV/0!</v>
      </c>
      <c r="G65" s="51" t="e">
        <f t="shared" si="8"/>
        <v>#DIV/0!</v>
      </c>
      <c r="H65" s="51" t="e">
        <f t="shared" si="8"/>
        <v>#DIV/0!</v>
      </c>
      <c r="I65" s="51" t="e">
        <f t="shared" si="8"/>
        <v>#DIV/0!</v>
      </c>
      <c r="J65" s="51" t="e">
        <f t="shared" si="8"/>
        <v>#DIV/0!</v>
      </c>
    </row>
    <row r="68" spans="1:10">
      <c r="A68" s="74"/>
      <c r="B68" s="75"/>
      <c r="C68" s="76" t="s">
        <v>26</v>
      </c>
    </row>
    <row r="69" spans="1:10" ht="13">
      <c r="A69" s="77" t="s">
        <v>43</v>
      </c>
      <c r="C69" s="78"/>
    </row>
    <row r="70" spans="1:10" ht="37.5">
      <c r="A70" s="79" t="s">
        <v>44</v>
      </c>
      <c r="C70" s="80"/>
    </row>
    <row r="71" spans="1:10" ht="6" customHeight="1">
      <c r="A71" s="79"/>
      <c r="C71" s="78"/>
    </row>
    <row r="72" spans="1:10" ht="25">
      <c r="A72" s="79" t="s">
        <v>45</v>
      </c>
      <c r="C72" s="80"/>
    </row>
    <row r="73" spans="1:10" ht="6" customHeight="1">
      <c r="A73" s="79"/>
      <c r="C73" s="78"/>
    </row>
    <row r="74" spans="1:10" ht="25">
      <c r="A74" s="79" t="s">
        <v>46</v>
      </c>
      <c r="C74" s="81"/>
    </row>
    <row r="75" spans="1:10">
      <c r="A75" s="82"/>
      <c r="C75" s="78"/>
    </row>
    <row r="76" spans="1:10" ht="13">
      <c r="A76" s="77" t="s">
        <v>47</v>
      </c>
      <c r="C76" s="78"/>
    </row>
    <row r="77" spans="1:10" ht="37.5">
      <c r="A77" s="79" t="s">
        <v>48</v>
      </c>
      <c r="C77" s="81"/>
    </row>
    <row r="78" spans="1:10" ht="6" customHeight="1">
      <c r="A78" s="79"/>
      <c r="C78" s="78"/>
    </row>
    <row r="79" spans="1:10" ht="25">
      <c r="A79" s="79" t="s">
        <v>49</v>
      </c>
      <c r="C79" s="81"/>
    </row>
    <row r="80" spans="1:10"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C45:J45">
    <cfRule type="cellIs" dxfId="10" priority="2" operator="notEqual">
      <formula>0</formula>
    </cfRule>
  </conditionalFormatting>
  <conditionalFormatting sqref="C56:L56">
    <cfRule type="notContainsBlanks" dxfId="9"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58A9-1CC5-4AD7-A256-3F41E7B0F5F9}">
  <dimension ref="A2:S86"/>
  <sheetViews>
    <sheetView view="pageLayout" zoomScaleNormal="100" workbookViewId="0"/>
  </sheetViews>
  <sheetFormatPr defaultColWidth="9.1796875" defaultRowHeight="12.5"/>
  <cols>
    <col min="1" max="1" width="48.54296875" style="11" customWidth="1"/>
    <col min="2" max="2" width="3.54296875" style="11" customWidth="1"/>
    <col min="3" max="3" width="18" style="11" customWidth="1"/>
    <col min="4" max="4" width="16" style="11" bestFit="1" customWidth="1"/>
    <col min="5" max="5" width="13.1796875" style="11" bestFit="1" customWidth="1"/>
    <col min="6" max="6" width="11.1796875" style="11" bestFit="1" customWidth="1"/>
    <col min="7" max="7" width="12.7265625" style="11" bestFit="1" customWidth="1"/>
    <col min="8" max="8" width="16" style="11" bestFit="1" customWidth="1"/>
    <col min="9" max="10" width="13.453125" style="11" bestFit="1" customWidth="1"/>
    <col min="11" max="11" width="10.26953125" style="11" bestFit="1" customWidth="1"/>
    <col min="12" max="12" width="15.54296875" style="11" bestFit="1" customWidth="1"/>
    <col min="13" max="13" width="11.7265625" style="11" bestFit="1" customWidth="1"/>
    <col min="14" max="16" width="9.1796875" style="11"/>
    <col min="17" max="17" width="11.26953125" style="11" bestFit="1" customWidth="1"/>
    <col min="18" max="18" width="10.1796875" style="11" bestFit="1" customWidth="1"/>
    <col min="19" max="16384" width="9.1796875" style="11"/>
  </cols>
  <sheetData>
    <row r="2" spans="1:19" s="13" customFormat="1" ht="13">
      <c r="B2" s="14" t="s">
        <v>15</v>
      </c>
      <c r="C2" s="15" t="s">
        <v>111</v>
      </c>
      <c r="D2" s="25"/>
      <c r="E2" s="18"/>
    </row>
    <row r="3" spans="1:19" s="13" customFormat="1">
      <c r="A3" s="19"/>
      <c r="B3" s="16"/>
      <c r="C3" s="16"/>
      <c r="D3" s="16"/>
      <c r="E3" s="16"/>
      <c r="F3" s="55"/>
      <c r="G3" s="55"/>
    </row>
    <row r="4" spans="1:19" s="13" customFormat="1" ht="13">
      <c r="B4" s="16" t="s">
        <v>17</v>
      </c>
      <c r="C4" s="16"/>
      <c r="D4" s="56"/>
      <c r="E4" s="22"/>
      <c r="F4" s="16"/>
      <c r="G4" s="16"/>
      <c r="H4" s="16"/>
      <c r="I4" s="19"/>
      <c r="J4" s="19"/>
      <c r="K4" s="19"/>
    </row>
    <row r="5" spans="1:19" s="13" customFormat="1" ht="13">
      <c r="A5" s="14"/>
      <c r="B5" s="16"/>
      <c r="C5" s="16"/>
      <c r="D5" s="22"/>
      <c r="E5" s="16"/>
      <c r="F5" s="57"/>
      <c r="G5" s="57"/>
      <c r="H5" s="19"/>
      <c r="I5" s="19"/>
      <c r="J5" s="19"/>
      <c r="K5" s="19"/>
    </row>
    <row r="6" spans="1:19" s="13" customFormat="1">
      <c r="B6" s="16" t="s">
        <v>18</v>
      </c>
      <c r="C6" s="16"/>
      <c r="D6" s="16"/>
      <c r="E6" s="16"/>
      <c r="F6" s="57"/>
      <c r="G6" s="57"/>
      <c r="H6" s="16"/>
      <c r="I6" s="19"/>
      <c r="J6" s="19"/>
      <c r="K6" s="19"/>
    </row>
    <row r="7" spans="1:19" s="13" customFormat="1" ht="13">
      <c r="A7" s="16"/>
      <c r="C7" s="24" t="s">
        <v>19</v>
      </c>
      <c r="D7" s="25"/>
      <c r="E7" s="15"/>
      <c r="F7" s="58"/>
      <c r="G7" s="57"/>
      <c r="H7" s="16"/>
      <c r="I7" s="19"/>
      <c r="J7" s="19"/>
      <c r="K7" s="19"/>
    </row>
    <row r="8" spans="1:19" s="13" customFormat="1" ht="13">
      <c r="A8" s="16"/>
      <c r="C8" s="24" t="s">
        <v>20</v>
      </c>
      <c r="D8" s="25"/>
      <c r="E8" s="15"/>
      <c r="F8" s="57"/>
      <c r="G8" s="57"/>
      <c r="H8" s="16"/>
      <c r="I8" s="19"/>
      <c r="J8" s="19"/>
      <c r="K8" s="19"/>
    </row>
    <row r="9" spans="1:19" s="13" customFormat="1" ht="13">
      <c r="A9" s="26" t="s">
        <v>60</v>
      </c>
      <c r="C9" s="24" t="s">
        <v>21</v>
      </c>
      <c r="D9" s="27"/>
      <c r="E9" s="15"/>
      <c r="F9" s="57"/>
      <c r="G9" s="57"/>
      <c r="H9" s="16"/>
      <c r="I9" s="19"/>
      <c r="J9" s="19"/>
      <c r="K9" s="19"/>
    </row>
    <row r="10" spans="1:19" ht="13">
      <c r="A10" s="29"/>
      <c r="B10" s="29"/>
      <c r="I10" s="59"/>
      <c r="J10" s="59"/>
      <c r="O10" s="59"/>
      <c r="R10" s="60"/>
      <c r="S10" s="60"/>
    </row>
    <row r="11" spans="1:19" s="33" customFormat="1">
      <c r="A11" s="30" t="s">
        <v>22</v>
      </c>
      <c r="C11" s="32">
        <v>128</v>
      </c>
      <c r="D11" s="32">
        <v>128</v>
      </c>
      <c r="E11" s="32">
        <v>131</v>
      </c>
      <c r="F11" s="32">
        <v>131</v>
      </c>
      <c r="G11" s="32">
        <v>133</v>
      </c>
      <c r="H11" s="32">
        <v>136</v>
      </c>
      <c r="I11" s="32">
        <v>144</v>
      </c>
      <c r="J11" s="32">
        <v>189</v>
      </c>
      <c r="K11" s="30"/>
    </row>
    <row r="12" spans="1:19">
      <c r="A12" s="34" t="s">
        <v>23</v>
      </c>
      <c r="C12" s="36" t="s">
        <v>110</v>
      </c>
      <c r="D12" s="36" t="s">
        <v>108</v>
      </c>
      <c r="E12" s="36" t="s">
        <v>110</v>
      </c>
      <c r="F12" s="36" t="s">
        <v>109</v>
      </c>
      <c r="G12" s="36" t="s">
        <v>24</v>
      </c>
      <c r="H12" s="36" t="s">
        <v>108</v>
      </c>
      <c r="I12" s="36" t="s">
        <v>25</v>
      </c>
      <c r="J12" s="36"/>
      <c r="K12" s="35" t="s">
        <v>26</v>
      </c>
    </row>
    <row r="13" spans="1:19">
      <c r="A13" s="11" t="s">
        <v>27</v>
      </c>
      <c r="C13" s="61">
        <v>2622674.63</v>
      </c>
      <c r="D13" s="61"/>
      <c r="E13" s="61">
        <v>2433200.1300000004</v>
      </c>
      <c r="F13" s="61"/>
      <c r="G13" s="61">
        <v>332748.92</v>
      </c>
      <c r="H13" s="61">
        <v>99382.23</v>
      </c>
      <c r="I13" s="61">
        <v>3163615.58</v>
      </c>
      <c r="J13" s="61"/>
      <c r="K13" s="53">
        <f>SUM(C13:J13)</f>
        <v>8651621.4900000002</v>
      </c>
      <c r="L13" s="39"/>
    </row>
    <row r="14" spans="1:19">
      <c r="C14" s="62"/>
      <c r="D14" s="63"/>
      <c r="E14" s="62"/>
      <c r="F14" s="63"/>
      <c r="G14" s="63"/>
      <c r="H14" s="63"/>
      <c r="I14" s="63"/>
      <c r="J14" s="63"/>
      <c r="K14" s="62"/>
    </row>
    <row r="15" spans="1:19" s="162" customFormat="1">
      <c r="A15" s="162" t="s">
        <v>28</v>
      </c>
      <c r="C15" s="164">
        <v>2361219.2200000137</v>
      </c>
      <c r="D15" s="164">
        <v>261455.40999999875</v>
      </c>
      <c r="E15" s="164">
        <v>2432571.6600000113</v>
      </c>
      <c r="F15" s="164">
        <v>628.47000000000583</v>
      </c>
      <c r="G15" s="164">
        <v>332748.91999999923</v>
      </c>
      <c r="H15" s="164">
        <v>99382.229999999981</v>
      </c>
      <c r="I15" s="164">
        <v>690851.30999999959</v>
      </c>
      <c r="J15" s="164">
        <v>106198.39000000001</v>
      </c>
      <c r="K15" s="159">
        <f>SUM(C15:J15)</f>
        <v>6285055.6100000218</v>
      </c>
    </row>
    <row r="16" spans="1:19">
      <c r="C16" s="64"/>
      <c r="D16" s="64"/>
      <c r="E16" s="64"/>
      <c r="F16" s="64"/>
      <c r="G16" s="64"/>
      <c r="H16" s="64"/>
      <c r="I16" s="64"/>
      <c r="J16" s="64"/>
      <c r="K16" s="64"/>
    </row>
    <row r="17" spans="1:12">
      <c r="A17" s="11" t="s">
        <v>29</v>
      </c>
      <c r="C17" s="44"/>
      <c r="D17" s="44"/>
      <c r="E17" s="44"/>
      <c r="F17" s="44"/>
      <c r="G17" s="44"/>
      <c r="H17" s="44"/>
      <c r="I17" s="65"/>
      <c r="J17" s="65"/>
      <c r="K17" s="53">
        <f>SUM(C17:J17)</f>
        <v>0</v>
      </c>
      <c r="L17" s="43"/>
    </row>
    <row r="18" spans="1:12">
      <c r="C18" s="43"/>
      <c r="D18" s="43"/>
      <c r="E18" s="43"/>
      <c r="F18" s="43"/>
      <c r="G18" s="43"/>
      <c r="H18" s="43"/>
      <c r="I18" s="43"/>
      <c r="J18" s="43"/>
      <c r="K18" s="43"/>
      <c r="L18" s="43"/>
    </row>
    <row r="19" spans="1:12">
      <c r="A19" s="11" t="s">
        <v>66</v>
      </c>
      <c r="C19" s="44"/>
      <c r="D19" s="44"/>
      <c r="E19" s="44"/>
      <c r="F19" s="44"/>
      <c r="G19" s="44"/>
      <c r="H19" s="44"/>
      <c r="I19" s="65"/>
      <c r="J19" s="65"/>
      <c r="K19" s="53">
        <f>SUM(C19:J19)</f>
        <v>0</v>
      </c>
      <c r="L19" s="43"/>
    </row>
    <row r="20" spans="1:12">
      <c r="C20" s="43"/>
      <c r="D20" s="43"/>
      <c r="E20" s="43"/>
      <c r="F20" s="43"/>
      <c r="G20" s="43"/>
      <c r="H20" s="43"/>
      <c r="I20" s="43"/>
      <c r="J20" s="43"/>
      <c r="K20" s="43"/>
      <c r="L20" s="43"/>
    </row>
    <row r="21" spans="1:12">
      <c r="A21" s="11" t="s">
        <v>64</v>
      </c>
      <c r="C21" s="37"/>
      <c r="D21" s="37"/>
      <c r="E21" s="37"/>
      <c r="F21" s="37"/>
      <c r="G21" s="37"/>
      <c r="H21" s="37"/>
      <c r="I21" s="37"/>
      <c r="J21" s="37"/>
      <c r="K21" s="43"/>
      <c r="L21" s="43"/>
    </row>
    <row r="22" spans="1:12">
      <c r="A22" s="11" t="s">
        <v>61</v>
      </c>
      <c r="C22" s="44"/>
      <c r="D22" s="44"/>
      <c r="E22" s="44"/>
      <c r="F22" s="44"/>
      <c r="G22" s="44"/>
      <c r="H22" s="44"/>
      <c r="I22" s="65"/>
      <c r="J22" s="65"/>
      <c r="K22" s="53">
        <f t="shared" ref="K22:K26" si="0">SUM(C22:J22)</f>
        <v>0</v>
      </c>
      <c r="L22" s="43"/>
    </row>
    <row r="23" spans="1:12">
      <c r="A23" s="11" t="s">
        <v>53</v>
      </c>
      <c r="C23" s="44"/>
      <c r="D23" s="44"/>
      <c r="E23" s="44"/>
      <c r="F23" s="44"/>
      <c r="G23" s="44"/>
      <c r="H23" s="44"/>
      <c r="I23" s="65"/>
      <c r="J23" s="65"/>
      <c r="K23" s="53">
        <f t="shared" si="0"/>
        <v>0</v>
      </c>
      <c r="L23" s="43"/>
    </row>
    <row r="24" spans="1:12">
      <c r="A24" s="11" t="s">
        <v>54</v>
      </c>
      <c r="C24" s="44"/>
      <c r="D24" s="44"/>
      <c r="E24" s="44"/>
      <c r="F24" s="44"/>
      <c r="G24" s="44"/>
      <c r="H24" s="44"/>
      <c r="I24" s="65"/>
      <c r="J24" s="65"/>
      <c r="K24" s="53">
        <f t="shared" si="0"/>
        <v>0</v>
      </c>
      <c r="L24" s="43"/>
    </row>
    <row r="25" spans="1:12">
      <c r="A25" s="11" t="s">
        <v>30</v>
      </c>
      <c r="C25" s="44"/>
      <c r="D25" s="44"/>
      <c r="E25" s="44"/>
      <c r="F25" s="44"/>
      <c r="G25" s="44"/>
      <c r="H25" s="44"/>
      <c r="I25" s="65"/>
      <c r="J25" s="65"/>
      <c r="K25" s="53">
        <f t="shared" si="0"/>
        <v>0</v>
      </c>
      <c r="L25" s="43"/>
    </row>
    <row r="26" spans="1:12">
      <c r="A26" s="11" t="s">
        <v>65</v>
      </c>
      <c r="C26" s="66"/>
      <c r="D26" s="66"/>
      <c r="E26" s="66"/>
      <c r="F26" s="66"/>
      <c r="G26" s="66"/>
      <c r="H26" s="66"/>
      <c r="I26" s="67"/>
      <c r="J26" s="67"/>
      <c r="K26" s="53">
        <f t="shared" si="0"/>
        <v>0</v>
      </c>
      <c r="L26" s="43"/>
    </row>
    <row r="27" spans="1:12" s="162" customFormat="1">
      <c r="A27" s="162" t="s">
        <v>67</v>
      </c>
      <c r="C27" s="168">
        <f t="shared" ref="C27:J27" si="1">+SUM(C22:C26)</f>
        <v>0</v>
      </c>
      <c r="D27" s="168">
        <f t="shared" si="1"/>
        <v>0</v>
      </c>
      <c r="E27" s="168">
        <f t="shared" si="1"/>
        <v>0</v>
      </c>
      <c r="F27" s="168">
        <f t="shared" si="1"/>
        <v>0</v>
      </c>
      <c r="G27" s="168">
        <f t="shared" si="1"/>
        <v>0</v>
      </c>
      <c r="H27" s="168">
        <f t="shared" si="1"/>
        <v>0</v>
      </c>
      <c r="I27" s="168">
        <f t="shared" si="1"/>
        <v>0</v>
      </c>
      <c r="J27" s="168">
        <f t="shared" si="1"/>
        <v>0</v>
      </c>
      <c r="K27" s="159">
        <f>SUM(C27:J27)</f>
        <v>0</v>
      </c>
      <c r="L27" s="163"/>
    </row>
    <row r="28" spans="1:12">
      <c r="C28" s="38"/>
      <c r="D28" s="38"/>
      <c r="E28" s="38"/>
      <c r="F28" s="38"/>
      <c r="G28" s="38"/>
      <c r="H28" s="38"/>
      <c r="I28" s="38"/>
      <c r="J28" s="38"/>
      <c r="K28" s="43"/>
      <c r="L28" s="43"/>
    </row>
    <row r="29" spans="1:12" ht="26">
      <c r="A29" s="45" t="s">
        <v>31</v>
      </c>
      <c r="C29" s="53"/>
      <c r="D29" s="53"/>
      <c r="E29" s="53"/>
      <c r="F29" s="53"/>
      <c r="G29" s="53"/>
      <c r="H29" s="53"/>
      <c r="I29" s="53"/>
      <c r="J29" s="53"/>
      <c r="K29" s="53"/>
    </row>
    <row r="30" spans="1:12">
      <c r="A30" s="46" t="s">
        <v>32</v>
      </c>
      <c r="C30" s="68"/>
      <c r="D30" s="68"/>
      <c r="E30" s="68"/>
      <c r="F30" s="68"/>
      <c r="G30" s="68"/>
      <c r="H30" s="68"/>
      <c r="I30" s="68"/>
      <c r="J30" s="68"/>
      <c r="K30" s="53">
        <f t="shared" ref="K30:K33" si="2">SUM(C30:J30)</f>
        <v>0</v>
      </c>
    </row>
    <row r="31" spans="1:12">
      <c r="A31" s="46" t="s">
        <v>33</v>
      </c>
      <c r="C31" s="68"/>
      <c r="D31" s="68"/>
      <c r="E31" s="68"/>
      <c r="F31" s="68"/>
      <c r="G31" s="68"/>
      <c r="H31" s="68"/>
      <c r="I31" s="68"/>
      <c r="J31" s="68"/>
      <c r="K31" s="53">
        <f t="shared" si="2"/>
        <v>0</v>
      </c>
    </row>
    <row r="32" spans="1:12">
      <c r="A32" s="46" t="s">
        <v>34</v>
      </c>
      <c r="C32" s="182">
        <f t="shared" ref="C32:H32" si="3">+C34-SUM(C30:C31)</f>
        <v>2361219.2200000137</v>
      </c>
      <c r="D32" s="182">
        <f t="shared" si="3"/>
        <v>261455.40999999875</v>
      </c>
      <c r="E32" s="182">
        <f t="shared" si="3"/>
        <v>2432571.6600000113</v>
      </c>
      <c r="F32" s="182">
        <f t="shared" si="3"/>
        <v>628.47000000000583</v>
      </c>
      <c r="G32" s="182">
        <f t="shared" si="3"/>
        <v>332748.91999999923</v>
      </c>
      <c r="H32" s="182">
        <f t="shared" si="3"/>
        <v>99382.229999999981</v>
      </c>
      <c r="I32" s="68"/>
      <c r="J32" s="182">
        <f>+J34-SUM(J30:J31)</f>
        <v>106198.39000000001</v>
      </c>
      <c r="K32" s="53">
        <f t="shared" si="2"/>
        <v>5594204.3000000222</v>
      </c>
    </row>
    <row r="33" spans="1:11">
      <c r="A33" s="46" t="s">
        <v>55</v>
      </c>
      <c r="C33" s="189" t="s">
        <v>107</v>
      </c>
      <c r="D33" s="189" t="s">
        <v>107</v>
      </c>
      <c r="E33" s="189" t="s">
        <v>107</v>
      </c>
      <c r="F33" s="189" t="s">
        <v>107</v>
      </c>
      <c r="G33" s="189" t="s">
        <v>107</v>
      </c>
      <c r="H33" s="189" t="s">
        <v>107</v>
      </c>
      <c r="I33" s="184">
        <f>+I34-SUM(I30:I32)</f>
        <v>690851.30999999959</v>
      </c>
      <c r="J33" s="189" t="s">
        <v>107</v>
      </c>
      <c r="K33" s="53">
        <f t="shared" si="2"/>
        <v>690851.30999999959</v>
      </c>
    </row>
    <row r="34" spans="1:11" s="162" customFormat="1" ht="13" thickBot="1">
      <c r="A34" s="162" t="s">
        <v>35</v>
      </c>
      <c r="C34" s="170">
        <f>+C15+C17-C27+C19</f>
        <v>2361219.2200000137</v>
      </c>
      <c r="D34" s="170">
        <f t="shared" ref="D34:K34" si="4">+D15+D17-D27+D19</f>
        <v>261455.40999999875</v>
      </c>
      <c r="E34" s="170">
        <f t="shared" si="4"/>
        <v>2432571.6600000113</v>
      </c>
      <c r="F34" s="170">
        <f t="shared" si="4"/>
        <v>628.47000000000583</v>
      </c>
      <c r="G34" s="170">
        <f t="shared" si="4"/>
        <v>332748.91999999923</v>
      </c>
      <c r="H34" s="170">
        <f t="shared" si="4"/>
        <v>99382.229999999981</v>
      </c>
      <c r="I34" s="170">
        <f t="shared" si="4"/>
        <v>690851.30999999959</v>
      </c>
      <c r="J34" s="170">
        <f t="shared" si="4"/>
        <v>106198.39000000001</v>
      </c>
      <c r="K34" s="170">
        <f t="shared" si="4"/>
        <v>6285055.6100000218</v>
      </c>
    </row>
    <row r="35" spans="1:11" ht="13" thickTop="1">
      <c r="C35" s="53"/>
      <c r="D35" s="53"/>
      <c r="E35" s="53"/>
      <c r="F35" s="53"/>
      <c r="G35" s="53"/>
      <c r="H35" s="53"/>
      <c r="I35" s="53"/>
      <c r="J35" s="53"/>
      <c r="K35" s="53"/>
    </row>
    <row r="36" spans="1:11">
      <c r="A36" s="11" t="s">
        <v>37</v>
      </c>
    </row>
    <row r="37" spans="1:11">
      <c r="A37" s="48" t="s">
        <v>38</v>
      </c>
      <c r="C37" s="68"/>
      <c r="D37" s="68"/>
      <c r="E37" s="68"/>
      <c r="F37" s="68"/>
      <c r="G37" s="68"/>
      <c r="H37" s="68"/>
      <c r="I37" s="68"/>
      <c r="J37" s="68"/>
      <c r="K37" s="53">
        <f t="shared" ref="K37:K43" si="5">SUM(C37:J37)</f>
        <v>0</v>
      </c>
    </row>
    <row r="38" spans="1:11">
      <c r="A38" s="48" t="s">
        <v>39</v>
      </c>
      <c r="C38" s="68"/>
      <c r="D38" s="68"/>
      <c r="E38" s="68"/>
      <c r="F38" s="68"/>
      <c r="G38" s="68"/>
      <c r="H38" s="68"/>
      <c r="I38" s="68"/>
      <c r="J38" s="68"/>
      <c r="K38" s="53">
        <f t="shared" si="5"/>
        <v>0</v>
      </c>
    </row>
    <row r="39" spans="1:11">
      <c r="A39" s="48" t="s">
        <v>40</v>
      </c>
      <c r="C39" s="68"/>
      <c r="D39" s="68"/>
      <c r="E39" s="68"/>
      <c r="F39" s="68"/>
      <c r="G39" s="68"/>
      <c r="H39" s="68"/>
      <c r="I39" s="68"/>
      <c r="J39" s="68"/>
      <c r="K39" s="53">
        <f t="shared" si="5"/>
        <v>0</v>
      </c>
    </row>
    <row r="40" spans="1:11">
      <c r="A40" s="48" t="s">
        <v>41</v>
      </c>
      <c r="C40" s="68"/>
      <c r="D40" s="68"/>
      <c r="E40" s="68"/>
      <c r="F40" s="68"/>
      <c r="G40" s="68"/>
      <c r="H40" s="68"/>
      <c r="I40" s="68"/>
      <c r="J40" s="68"/>
      <c r="K40" s="53">
        <f t="shared" si="5"/>
        <v>0</v>
      </c>
    </row>
    <row r="41" spans="1:11">
      <c r="A41" s="48" t="s">
        <v>68</v>
      </c>
      <c r="C41" s="68"/>
      <c r="D41" s="68"/>
      <c r="E41" s="68"/>
      <c r="F41" s="68"/>
      <c r="G41" s="68"/>
      <c r="H41" s="68"/>
      <c r="I41" s="68"/>
      <c r="J41" s="68"/>
      <c r="K41" s="53">
        <f t="shared" si="5"/>
        <v>0</v>
      </c>
    </row>
    <row r="42" spans="1:11">
      <c r="A42" s="48" t="s">
        <v>69</v>
      </c>
      <c r="C42" s="68"/>
      <c r="D42" s="68"/>
      <c r="E42" s="68"/>
      <c r="F42" s="68"/>
      <c r="G42" s="68"/>
      <c r="H42" s="68"/>
      <c r="I42" s="68"/>
      <c r="J42" s="68"/>
      <c r="K42" s="53">
        <f t="shared" si="5"/>
        <v>0</v>
      </c>
    </row>
    <row r="43" spans="1:11">
      <c r="A43" s="48" t="s">
        <v>62</v>
      </c>
      <c r="C43" s="68"/>
      <c r="D43" s="68"/>
      <c r="E43" s="68"/>
      <c r="F43" s="68"/>
      <c r="G43" s="68"/>
      <c r="H43" s="68"/>
      <c r="I43" s="68"/>
      <c r="J43" s="68"/>
      <c r="K43" s="53">
        <f t="shared" si="5"/>
        <v>0</v>
      </c>
    </row>
    <row r="44" spans="1:11" ht="13" thickBot="1">
      <c r="A44" s="49" t="s">
        <v>26</v>
      </c>
      <c r="C44" s="70">
        <f t="shared" ref="C44:J44" si="6">SUM(C37:C43)</f>
        <v>0</v>
      </c>
      <c r="D44" s="70">
        <f t="shared" si="6"/>
        <v>0</v>
      </c>
      <c r="E44" s="70">
        <f t="shared" si="6"/>
        <v>0</v>
      </c>
      <c r="F44" s="70">
        <f t="shared" si="6"/>
        <v>0</v>
      </c>
      <c r="G44" s="70">
        <f t="shared" si="6"/>
        <v>0</v>
      </c>
      <c r="H44" s="70">
        <f t="shared" si="6"/>
        <v>0</v>
      </c>
      <c r="I44" s="70">
        <f t="shared" si="6"/>
        <v>0</v>
      </c>
      <c r="J44" s="70">
        <f t="shared" si="6"/>
        <v>0</v>
      </c>
      <c r="K44" s="53">
        <f>SUM(C44:J44)</f>
        <v>0</v>
      </c>
    </row>
    <row r="45" spans="1:11" s="162" customFormat="1" ht="13" thickTop="1">
      <c r="B45" s="172" t="s">
        <v>42</v>
      </c>
      <c r="C45" s="159">
        <f t="shared" ref="C45:J45" si="7">+C44-C34</f>
        <v>-2361219.2200000137</v>
      </c>
      <c r="D45" s="159">
        <f t="shared" si="7"/>
        <v>-261455.40999999875</v>
      </c>
      <c r="E45" s="159">
        <f t="shared" si="7"/>
        <v>-2432571.6600000113</v>
      </c>
      <c r="F45" s="159">
        <f t="shared" si="7"/>
        <v>-628.47000000000583</v>
      </c>
      <c r="G45" s="159">
        <f t="shared" si="7"/>
        <v>-332748.91999999923</v>
      </c>
      <c r="H45" s="159">
        <f t="shared" si="7"/>
        <v>-99382.229999999981</v>
      </c>
      <c r="I45" s="159">
        <f t="shared" si="7"/>
        <v>-690851.30999999959</v>
      </c>
      <c r="J45" s="159">
        <f t="shared" si="7"/>
        <v>-106198.39000000001</v>
      </c>
      <c r="K45" s="10"/>
    </row>
    <row r="47" spans="1:11">
      <c r="A47" s="11" t="s">
        <v>71</v>
      </c>
    </row>
    <row r="48" spans="1:11" ht="13">
      <c r="A48" s="48" t="s">
        <v>38</v>
      </c>
      <c r="C48" s="68"/>
      <c r="D48" s="68"/>
      <c r="E48" s="68"/>
      <c r="F48" s="68"/>
      <c r="G48" s="68"/>
      <c r="H48" s="68"/>
      <c r="I48" s="71"/>
      <c r="J48" s="71"/>
      <c r="K48" s="53">
        <f t="shared" ref="K48:K54" si="8">SUM(C48:J48)</f>
        <v>0</v>
      </c>
    </row>
    <row r="49" spans="1:18" ht="13">
      <c r="A49" s="48" t="s">
        <v>39</v>
      </c>
      <c r="C49" s="68"/>
      <c r="D49" s="68"/>
      <c r="E49" s="68"/>
      <c r="F49" s="68"/>
      <c r="G49" s="68"/>
      <c r="H49" s="68"/>
      <c r="I49" s="71"/>
      <c r="J49" s="71"/>
      <c r="K49" s="53">
        <f t="shared" si="8"/>
        <v>0</v>
      </c>
    </row>
    <row r="50" spans="1:18" ht="13">
      <c r="A50" s="48" t="s">
        <v>40</v>
      </c>
      <c r="C50" s="68"/>
      <c r="D50" s="68"/>
      <c r="E50" s="68"/>
      <c r="F50" s="68"/>
      <c r="G50" s="68"/>
      <c r="H50" s="68"/>
      <c r="I50" s="71"/>
      <c r="J50" s="71"/>
      <c r="K50" s="53">
        <f t="shared" si="8"/>
        <v>0</v>
      </c>
    </row>
    <row r="51" spans="1:18" ht="13">
      <c r="A51" s="48" t="s">
        <v>41</v>
      </c>
      <c r="C51" s="68"/>
      <c r="D51" s="68"/>
      <c r="E51" s="68"/>
      <c r="F51" s="68"/>
      <c r="G51" s="68"/>
      <c r="H51" s="68"/>
      <c r="I51" s="71"/>
      <c r="J51" s="71"/>
      <c r="K51" s="53">
        <f t="shared" si="8"/>
        <v>0</v>
      </c>
    </row>
    <row r="52" spans="1:18" ht="13">
      <c r="A52" s="48" t="s">
        <v>68</v>
      </c>
      <c r="C52" s="68"/>
      <c r="D52" s="68"/>
      <c r="E52" s="68"/>
      <c r="F52" s="68"/>
      <c r="G52" s="68"/>
      <c r="H52" s="68"/>
      <c r="I52" s="71"/>
      <c r="J52" s="71"/>
      <c r="K52" s="53">
        <f t="shared" si="8"/>
        <v>0</v>
      </c>
    </row>
    <row r="53" spans="1:18" ht="13">
      <c r="A53" s="48" t="s">
        <v>69</v>
      </c>
      <c r="C53" s="68"/>
      <c r="D53" s="68"/>
      <c r="E53" s="68"/>
      <c r="F53" s="68"/>
      <c r="G53" s="68"/>
      <c r="H53" s="68"/>
      <c r="I53" s="71"/>
      <c r="J53" s="71"/>
      <c r="K53" s="53">
        <f t="shared" si="8"/>
        <v>0</v>
      </c>
    </row>
    <row r="54" spans="1:18" ht="13">
      <c r="A54" s="48" t="s">
        <v>62</v>
      </c>
      <c r="C54" s="68"/>
      <c r="D54" s="68"/>
      <c r="E54" s="68"/>
      <c r="F54" s="68"/>
      <c r="G54" s="68"/>
      <c r="H54" s="68"/>
      <c r="I54" s="71"/>
      <c r="J54" s="71"/>
      <c r="K54" s="53">
        <f t="shared" si="8"/>
        <v>0</v>
      </c>
    </row>
    <row r="55" spans="1:18" s="162" customFormat="1" ht="13" thickBot="1">
      <c r="A55" s="172" t="s">
        <v>26</v>
      </c>
      <c r="C55" s="158">
        <f t="shared" ref="C55:K55" si="9">SUM(C48:C54)</f>
        <v>0</v>
      </c>
      <c r="D55" s="158">
        <f t="shared" si="9"/>
        <v>0</v>
      </c>
      <c r="E55" s="158">
        <f t="shared" si="9"/>
        <v>0</v>
      </c>
      <c r="F55" s="158">
        <f t="shared" si="9"/>
        <v>0</v>
      </c>
      <c r="G55" s="158">
        <f t="shared" si="9"/>
        <v>0</v>
      </c>
      <c r="H55" s="158">
        <f t="shared" si="9"/>
        <v>0</v>
      </c>
      <c r="I55" s="158">
        <f t="shared" si="9"/>
        <v>0</v>
      </c>
      <c r="J55" s="158">
        <f t="shared" si="9"/>
        <v>0</v>
      </c>
      <c r="K55" s="158">
        <f t="shared" si="9"/>
        <v>0</v>
      </c>
      <c r="L55" s="176"/>
      <c r="Q55" s="177">
        <f>K43-K55</f>
        <v>0</v>
      </c>
      <c r="R55" s="162" t="s">
        <v>105</v>
      </c>
    </row>
    <row r="56" spans="1:18" s="162" customFormat="1" ht="25.5" customHeight="1" thickTop="1">
      <c r="B56" s="172"/>
      <c r="C56" s="161" t="str">
        <f>+IF(C55&lt;C43,"see Instruction #9","")</f>
        <v/>
      </c>
      <c r="D56" s="161" t="str">
        <f>+IF(D55&lt;D43,"see Instruction #9","")</f>
        <v/>
      </c>
      <c r="E56" s="161" t="str">
        <f>+IF(E55&lt;E43,"see Instruction #9","")</f>
        <v/>
      </c>
      <c r="F56" s="161" t="str">
        <f t="shared" ref="F56:I56" si="10">+IF(F55&lt;F43,"see Instruction #9","")</f>
        <v/>
      </c>
      <c r="G56" s="161" t="str">
        <f t="shared" si="10"/>
        <v/>
      </c>
      <c r="H56" s="161" t="str">
        <f t="shared" si="10"/>
        <v/>
      </c>
      <c r="I56" s="161" t="str">
        <f t="shared" si="10"/>
        <v/>
      </c>
      <c r="J56" s="161" t="str">
        <f t="shared" ref="J56" si="11">+IF(J55&lt;J43,"see Instruction #9","")</f>
        <v/>
      </c>
      <c r="K56" s="161"/>
      <c r="L56" s="161"/>
    </row>
    <row r="57" spans="1:18" ht="13.5" thickBot="1">
      <c r="A57" s="11" t="s">
        <v>70</v>
      </c>
      <c r="Q57" s="73">
        <f>K55+Q55</f>
        <v>0</v>
      </c>
      <c r="R57" s="11" t="s">
        <v>104</v>
      </c>
    </row>
    <row r="58" spans="1:18" ht="13" thickTop="1">
      <c r="A58" s="48" t="s">
        <v>38</v>
      </c>
      <c r="C58" s="51" t="e">
        <f t="shared" ref="C58:E65" si="12">C48/C37</f>
        <v>#DIV/0!</v>
      </c>
      <c r="D58" s="51" t="e">
        <f t="shared" si="12"/>
        <v>#DIV/0!</v>
      </c>
      <c r="E58" s="51" t="e">
        <f t="shared" si="12"/>
        <v>#DIV/0!</v>
      </c>
      <c r="F58" s="51" t="e">
        <f t="shared" ref="F58:F65" si="13">F48/B37</f>
        <v>#DIV/0!</v>
      </c>
      <c r="G58" s="51" t="e">
        <f t="shared" ref="G58:G65" si="14">G48/D37</f>
        <v>#DIV/0!</v>
      </c>
      <c r="H58" s="51" t="e">
        <f t="shared" ref="H58:H65" si="15">H48/H37</f>
        <v>#DIV/0!</v>
      </c>
      <c r="I58" s="51" t="e">
        <f t="shared" ref="I58:J65" si="16">I48/G37</f>
        <v>#DIV/0!</v>
      </c>
      <c r="J58" s="51" t="e">
        <f t="shared" si="16"/>
        <v>#DIV/0!</v>
      </c>
      <c r="K58" s="51" t="e">
        <f t="shared" ref="K58:K65" si="17">K48/M37</f>
        <v>#DIV/0!</v>
      </c>
    </row>
    <row r="59" spans="1:18">
      <c r="A59" s="48" t="s">
        <v>39</v>
      </c>
      <c r="C59" s="51" t="e">
        <f t="shared" si="12"/>
        <v>#DIV/0!</v>
      </c>
      <c r="D59" s="51" t="e">
        <f t="shared" si="12"/>
        <v>#DIV/0!</v>
      </c>
      <c r="E59" s="51" t="e">
        <f t="shared" si="12"/>
        <v>#DIV/0!</v>
      </c>
      <c r="F59" s="51" t="e">
        <f t="shared" si="13"/>
        <v>#DIV/0!</v>
      </c>
      <c r="G59" s="51" t="e">
        <f t="shared" si="14"/>
        <v>#DIV/0!</v>
      </c>
      <c r="H59" s="51" t="e">
        <f t="shared" si="15"/>
        <v>#DIV/0!</v>
      </c>
      <c r="I59" s="51" t="e">
        <f t="shared" si="16"/>
        <v>#DIV/0!</v>
      </c>
      <c r="J59" s="51" t="e">
        <f t="shared" si="16"/>
        <v>#DIV/0!</v>
      </c>
      <c r="K59" s="51" t="e">
        <f t="shared" si="17"/>
        <v>#DIV/0!</v>
      </c>
      <c r="R59" s="39" t="s">
        <v>103</v>
      </c>
    </row>
    <row r="60" spans="1:18">
      <c r="A60" s="48" t="s">
        <v>40</v>
      </c>
      <c r="C60" s="51" t="e">
        <f t="shared" si="12"/>
        <v>#DIV/0!</v>
      </c>
      <c r="D60" s="51" t="e">
        <f t="shared" si="12"/>
        <v>#DIV/0!</v>
      </c>
      <c r="E60" s="51" t="e">
        <f t="shared" si="12"/>
        <v>#DIV/0!</v>
      </c>
      <c r="F60" s="51" t="e">
        <f t="shared" si="13"/>
        <v>#DIV/0!</v>
      </c>
      <c r="G60" s="51" t="e">
        <f t="shared" si="14"/>
        <v>#DIV/0!</v>
      </c>
      <c r="H60" s="51" t="e">
        <f t="shared" si="15"/>
        <v>#DIV/0!</v>
      </c>
      <c r="I60" s="51" t="e">
        <f t="shared" si="16"/>
        <v>#DIV/0!</v>
      </c>
      <c r="J60" s="51" t="e">
        <f t="shared" si="16"/>
        <v>#DIV/0!</v>
      </c>
      <c r="K60" s="51" t="e">
        <f t="shared" si="17"/>
        <v>#DIV/0!</v>
      </c>
    </row>
    <row r="61" spans="1:18">
      <c r="A61" s="48" t="s">
        <v>41</v>
      </c>
      <c r="C61" s="51" t="e">
        <f t="shared" si="12"/>
        <v>#DIV/0!</v>
      </c>
      <c r="D61" s="51" t="e">
        <f t="shared" si="12"/>
        <v>#DIV/0!</v>
      </c>
      <c r="E61" s="51" t="e">
        <f t="shared" si="12"/>
        <v>#DIV/0!</v>
      </c>
      <c r="F61" s="51" t="e">
        <f t="shared" si="13"/>
        <v>#DIV/0!</v>
      </c>
      <c r="G61" s="51" t="e">
        <f t="shared" si="14"/>
        <v>#DIV/0!</v>
      </c>
      <c r="H61" s="51" t="e">
        <f t="shared" si="15"/>
        <v>#DIV/0!</v>
      </c>
      <c r="I61" s="51" t="e">
        <f t="shared" si="16"/>
        <v>#DIV/0!</v>
      </c>
      <c r="J61" s="51" t="e">
        <f t="shared" si="16"/>
        <v>#DIV/0!</v>
      </c>
      <c r="K61" s="51" t="e">
        <f t="shared" si="17"/>
        <v>#DIV/0!</v>
      </c>
    </row>
    <row r="62" spans="1:18">
      <c r="A62" s="48" t="s">
        <v>68</v>
      </c>
      <c r="C62" s="51" t="e">
        <f t="shared" si="12"/>
        <v>#DIV/0!</v>
      </c>
      <c r="D62" s="51" t="e">
        <f t="shared" si="12"/>
        <v>#DIV/0!</v>
      </c>
      <c r="E62" s="51" t="e">
        <f t="shared" si="12"/>
        <v>#DIV/0!</v>
      </c>
      <c r="F62" s="51" t="e">
        <f t="shared" si="13"/>
        <v>#DIV/0!</v>
      </c>
      <c r="G62" s="51" t="e">
        <f t="shared" si="14"/>
        <v>#DIV/0!</v>
      </c>
      <c r="H62" s="51" t="e">
        <f t="shared" si="15"/>
        <v>#DIV/0!</v>
      </c>
      <c r="I62" s="51" t="e">
        <f t="shared" si="16"/>
        <v>#DIV/0!</v>
      </c>
      <c r="J62" s="51" t="e">
        <f t="shared" si="16"/>
        <v>#DIV/0!</v>
      </c>
      <c r="K62" s="51" t="e">
        <f t="shared" si="17"/>
        <v>#DIV/0!</v>
      </c>
    </row>
    <row r="63" spans="1:18">
      <c r="A63" s="48" t="s">
        <v>69</v>
      </c>
      <c r="C63" s="51" t="e">
        <f t="shared" si="12"/>
        <v>#DIV/0!</v>
      </c>
      <c r="D63" s="51" t="e">
        <f t="shared" si="12"/>
        <v>#DIV/0!</v>
      </c>
      <c r="E63" s="51" t="e">
        <f t="shared" si="12"/>
        <v>#DIV/0!</v>
      </c>
      <c r="F63" s="51" t="e">
        <f t="shared" si="13"/>
        <v>#DIV/0!</v>
      </c>
      <c r="G63" s="51" t="e">
        <f t="shared" si="14"/>
        <v>#DIV/0!</v>
      </c>
      <c r="H63" s="51" t="e">
        <f t="shared" si="15"/>
        <v>#DIV/0!</v>
      </c>
      <c r="I63" s="51" t="e">
        <f t="shared" si="16"/>
        <v>#DIV/0!</v>
      </c>
      <c r="J63" s="51" t="e">
        <f t="shared" si="16"/>
        <v>#DIV/0!</v>
      </c>
      <c r="K63" s="51" t="e">
        <f t="shared" si="17"/>
        <v>#DIV/0!</v>
      </c>
    </row>
    <row r="64" spans="1:18">
      <c r="A64" s="48" t="s">
        <v>62</v>
      </c>
      <c r="C64" s="51" t="e">
        <f t="shared" si="12"/>
        <v>#DIV/0!</v>
      </c>
      <c r="D64" s="51" t="e">
        <f t="shared" si="12"/>
        <v>#DIV/0!</v>
      </c>
      <c r="E64" s="51" t="e">
        <f t="shared" si="12"/>
        <v>#DIV/0!</v>
      </c>
      <c r="F64" s="51" t="e">
        <f t="shared" si="13"/>
        <v>#DIV/0!</v>
      </c>
      <c r="G64" s="51" t="e">
        <f t="shared" si="14"/>
        <v>#DIV/0!</v>
      </c>
      <c r="H64" s="51" t="e">
        <f t="shared" si="15"/>
        <v>#DIV/0!</v>
      </c>
      <c r="I64" s="51" t="e">
        <f t="shared" si="16"/>
        <v>#DIV/0!</v>
      </c>
      <c r="J64" s="51" t="e">
        <f t="shared" si="16"/>
        <v>#DIV/0!</v>
      </c>
      <c r="K64" s="51" t="e">
        <f t="shared" si="17"/>
        <v>#DIV/0!</v>
      </c>
    </row>
    <row r="65" spans="1:11">
      <c r="A65" s="49" t="s">
        <v>26</v>
      </c>
      <c r="C65" s="51" t="e">
        <f t="shared" si="12"/>
        <v>#DIV/0!</v>
      </c>
      <c r="D65" s="51" t="e">
        <f t="shared" si="12"/>
        <v>#DIV/0!</v>
      </c>
      <c r="E65" s="51" t="e">
        <f t="shared" si="12"/>
        <v>#DIV/0!</v>
      </c>
      <c r="F65" s="51" t="e">
        <f t="shared" si="13"/>
        <v>#DIV/0!</v>
      </c>
      <c r="G65" s="51" t="e">
        <f t="shared" si="14"/>
        <v>#DIV/0!</v>
      </c>
      <c r="H65" s="51" t="e">
        <f t="shared" si="15"/>
        <v>#DIV/0!</v>
      </c>
      <c r="I65" s="51" t="e">
        <f t="shared" si="16"/>
        <v>#DIV/0!</v>
      </c>
      <c r="J65" s="51" t="e">
        <f t="shared" si="16"/>
        <v>#DIV/0!</v>
      </c>
      <c r="K65" s="51" t="e">
        <f t="shared" si="17"/>
        <v>#DIV/0!</v>
      </c>
    </row>
    <row r="68" spans="1:11">
      <c r="A68" s="74"/>
      <c r="B68" s="75"/>
      <c r="C68" s="76" t="s">
        <v>26</v>
      </c>
    </row>
    <row r="69" spans="1:11" ht="13">
      <c r="A69" s="77" t="s">
        <v>43</v>
      </c>
      <c r="C69" s="78"/>
    </row>
    <row r="70" spans="1:11" ht="37.5">
      <c r="A70" s="79" t="s">
        <v>44</v>
      </c>
      <c r="C70" s="80"/>
    </row>
    <row r="71" spans="1:11" ht="6" customHeight="1">
      <c r="A71" s="79"/>
      <c r="C71" s="78"/>
    </row>
    <row r="72" spans="1:11" ht="25">
      <c r="A72" s="79" t="s">
        <v>45</v>
      </c>
      <c r="C72" s="80"/>
    </row>
    <row r="73" spans="1:11" ht="6" customHeight="1">
      <c r="A73" s="79"/>
      <c r="C73" s="78"/>
    </row>
    <row r="74" spans="1:11" ht="25">
      <c r="A74" s="79" t="s">
        <v>46</v>
      </c>
      <c r="C74" s="81"/>
    </row>
    <row r="75" spans="1:11">
      <c r="A75" s="82"/>
      <c r="C75" s="78"/>
    </row>
    <row r="76" spans="1:11" ht="13">
      <c r="A76" s="77" t="s">
        <v>47</v>
      </c>
      <c r="C76" s="78"/>
    </row>
    <row r="77" spans="1:11" ht="37.5">
      <c r="A77" s="79" t="s">
        <v>48</v>
      </c>
      <c r="C77" s="81"/>
    </row>
    <row r="78" spans="1:11" ht="6" customHeight="1">
      <c r="A78" s="79"/>
      <c r="C78" s="78"/>
    </row>
    <row r="79" spans="1:11" ht="25">
      <c r="A79" s="79" t="s">
        <v>49</v>
      </c>
      <c r="C79" s="81"/>
    </row>
    <row r="80" spans="1:11"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C45:I45">
    <cfRule type="cellIs" dxfId="8" priority="4" operator="notEqual">
      <formula>0</formula>
    </cfRule>
  </conditionalFormatting>
  <conditionalFormatting sqref="J45">
    <cfRule type="cellIs" dxfId="7" priority="2" operator="notEqual">
      <formula>0</formula>
    </cfRule>
  </conditionalFormatting>
  <conditionalFormatting sqref="C56:L56">
    <cfRule type="notContainsBlanks" dxfId="6"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4E59-2E52-4106-8493-872133D29D5B}">
  <dimension ref="A1:N85"/>
  <sheetViews>
    <sheetView showWhiteSpace="0" view="pageLayout" zoomScaleNormal="100" workbookViewId="0"/>
  </sheetViews>
  <sheetFormatPr defaultColWidth="9.1796875" defaultRowHeight="12.5"/>
  <cols>
    <col min="1" max="1" width="52.7265625" style="11" bestFit="1" customWidth="1"/>
    <col min="2" max="2" width="14.7265625" style="11" bestFit="1" customWidth="1"/>
    <col min="3" max="3" width="13.54296875" style="11" bestFit="1" customWidth="1"/>
    <col min="4" max="4" width="11.1796875" style="11" bestFit="1" customWidth="1"/>
    <col min="5" max="7" width="11.81640625" style="11" bestFit="1" customWidth="1"/>
    <col min="8" max="8" width="13.54296875" style="11" bestFit="1" customWidth="1"/>
    <col min="9" max="9" width="12.7265625" style="11" customWidth="1"/>
    <col min="10" max="16384" width="9.1796875" style="11"/>
  </cols>
  <sheetData>
    <row r="1" spans="1:11">
      <c r="E1" s="12"/>
    </row>
    <row r="2" spans="1:11" s="13" customFormat="1" ht="13">
      <c r="B2" s="14" t="s">
        <v>15</v>
      </c>
      <c r="C2" s="15" t="s">
        <v>122</v>
      </c>
      <c r="D2" s="16"/>
      <c r="E2" s="17"/>
      <c r="F2" s="18"/>
      <c r="G2" s="16"/>
    </row>
    <row r="3" spans="1:11" s="13" customFormat="1">
      <c r="A3" s="19"/>
      <c r="B3" s="16"/>
      <c r="C3" s="16"/>
      <c r="D3" s="16"/>
      <c r="E3" s="17"/>
      <c r="F3" s="16"/>
      <c r="G3" s="16"/>
    </row>
    <row r="4" spans="1:11" s="13" customFormat="1">
      <c r="B4" s="16" t="s">
        <v>17</v>
      </c>
      <c r="C4" s="16"/>
      <c r="D4" s="20"/>
      <c r="E4" s="21"/>
      <c r="F4" s="16"/>
      <c r="G4" s="21"/>
      <c r="H4" s="16"/>
      <c r="I4" s="16"/>
      <c r="J4" s="16"/>
    </row>
    <row r="5" spans="1:11" s="13" customFormat="1" ht="13">
      <c r="A5" s="14"/>
      <c r="B5" s="16"/>
      <c r="C5" s="16"/>
      <c r="D5" s="22"/>
      <c r="E5" s="23"/>
      <c r="F5" s="16"/>
      <c r="G5" s="22"/>
    </row>
    <row r="6" spans="1:11" s="13" customFormat="1">
      <c r="B6" s="16" t="s">
        <v>18</v>
      </c>
      <c r="C6" s="16"/>
      <c r="D6" s="16"/>
      <c r="E6" s="17"/>
      <c r="F6" s="16"/>
      <c r="G6" s="16"/>
    </row>
    <row r="7" spans="1:11" s="13" customFormat="1" ht="13">
      <c r="A7" s="16"/>
      <c r="C7" s="24" t="s">
        <v>19</v>
      </c>
      <c r="D7" s="25"/>
      <c r="E7" s="17"/>
      <c r="F7" s="22"/>
      <c r="G7" s="17"/>
      <c r="H7" s="16"/>
      <c r="I7" s="16"/>
    </row>
    <row r="8" spans="1:11" s="13" customFormat="1" ht="13">
      <c r="A8" s="16"/>
      <c r="C8" s="24" t="s">
        <v>20</v>
      </c>
      <c r="D8" s="25"/>
      <c r="E8" s="17"/>
      <c r="F8" s="22"/>
      <c r="G8" s="17"/>
      <c r="H8" s="16"/>
      <c r="I8" s="16"/>
    </row>
    <row r="9" spans="1:11" s="13" customFormat="1" ht="13">
      <c r="A9" s="26" t="s">
        <v>60</v>
      </c>
      <c r="C9" s="24" t="s">
        <v>21</v>
      </c>
      <c r="D9" s="27"/>
      <c r="E9" s="28"/>
      <c r="F9" s="22"/>
      <c r="G9" s="28"/>
      <c r="H9" s="16"/>
      <c r="I9" s="16"/>
    </row>
    <row r="10" spans="1:11" ht="13">
      <c r="A10" s="29"/>
      <c r="B10" s="29"/>
      <c r="C10" s="29"/>
      <c r="D10" s="29"/>
      <c r="E10" s="29"/>
      <c r="G10" s="29"/>
    </row>
    <row r="11" spans="1:11" s="33" customFormat="1">
      <c r="A11" s="30" t="s">
        <v>22</v>
      </c>
      <c r="B11" s="31">
        <v>128</v>
      </c>
      <c r="C11" s="31">
        <v>131</v>
      </c>
      <c r="D11" s="32">
        <v>132</v>
      </c>
      <c r="E11" s="32">
        <v>133</v>
      </c>
      <c r="F11" s="31">
        <v>136</v>
      </c>
      <c r="G11" s="32">
        <v>144</v>
      </c>
      <c r="H11" s="31"/>
    </row>
    <row r="12" spans="1:11">
      <c r="A12" s="34" t="s">
        <v>23</v>
      </c>
      <c r="B12" s="35"/>
      <c r="C12" s="35"/>
      <c r="D12" s="36"/>
      <c r="E12" s="36"/>
      <c r="F12" s="35"/>
      <c r="G12" s="36"/>
      <c r="H12" s="35" t="s">
        <v>26</v>
      </c>
    </row>
    <row r="13" spans="1:11" ht="14.5">
      <c r="A13" s="11" t="s">
        <v>27</v>
      </c>
      <c r="B13" s="37">
        <v>-12.45</v>
      </c>
      <c r="C13" s="37"/>
      <c r="D13" s="38"/>
      <c r="E13" s="38">
        <v>480601.78</v>
      </c>
      <c r="F13" s="37">
        <v>35728.6</v>
      </c>
      <c r="G13" s="38">
        <v>999461.73</v>
      </c>
      <c r="H13" s="37">
        <f>SUM(B13:G13)</f>
        <v>1515779.66</v>
      </c>
      <c r="I13" s="39"/>
      <c r="J13" s="40"/>
      <c r="K13" s="40"/>
    </row>
    <row r="14" spans="1:11">
      <c r="B14" s="37"/>
      <c r="C14" s="37"/>
      <c r="D14" s="41"/>
      <c r="E14" s="41"/>
      <c r="F14" s="37"/>
      <c r="G14" s="41"/>
      <c r="H14" s="42"/>
    </row>
    <row r="15" spans="1:11" s="162" customFormat="1">
      <c r="A15" s="162" t="s">
        <v>28</v>
      </c>
      <c r="B15" s="10">
        <v>128618.85679605637</v>
      </c>
      <c r="C15" s="10">
        <v>1218339.0599999996</v>
      </c>
      <c r="D15" s="163">
        <v>39816.299999999785</v>
      </c>
      <c r="E15" s="163">
        <v>480601.7799999998</v>
      </c>
      <c r="F15" s="10">
        <v>736119.7869260892</v>
      </c>
      <c r="G15" s="163">
        <v>999461.73</v>
      </c>
      <c r="H15" s="10">
        <f>SUM(B15:G15)</f>
        <v>3602957.5137221445</v>
      </c>
    </row>
    <row r="16" spans="1:11">
      <c r="B16" s="37"/>
      <c r="C16" s="37"/>
      <c r="D16" s="43"/>
      <c r="E16" s="43"/>
      <c r="F16" s="37"/>
      <c r="G16" s="43"/>
      <c r="H16" s="43"/>
    </row>
    <row r="17" spans="1:14">
      <c r="A17" s="11" t="s">
        <v>29</v>
      </c>
      <c r="B17" s="44"/>
      <c r="C17" s="44"/>
      <c r="D17" s="44"/>
      <c r="E17" s="44"/>
      <c r="F17" s="44"/>
      <c r="G17" s="44"/>
      <c r="H17" s="37">
        <f>SUM(B17:G17)</f>
        <v>0</v>
      </c>
      <c r="I17" s="43"/>
      <c r="J17" s="43"/>
      <c r="K17" s="43"/>
      <c r="L17" s="43"/>
      <c r="M17" s="43"/>
      <c r="N17" s="43"/>
    </row>
    <row r="18" spans="1:14">
      <c r="B18" s="37"/>
      <c r="C18" s="37"/>
      <c r="D18" s="43"/>
      <c r="E18" s="43"/>
      <c r="F18" s="37"/>
      <c r="G18" s="43"/>
      <c r="H18" s="43"/>
      <c r="I18" s="43"/>
      <c r="J18" s="43"/>
      <c r="K18" s="43"/>
      <c r="L18" s="43"/>
      <c r="M18" s="43"/>
      <c r="N18" s="43"/>
    </row>
    <row r="19" spans="1:14">
      <c r="A19" s="11" t="s">
        <v>66</v>
      </c>
      <c r="B19" s="44"/>
      <c r="C19" s="44"/>
      <c r="D19" s="44"/>
      <c r="E19" s="44"/>
      <c r="F19" s="44"/>
      <c r="G19" s="44"/>
      <c r="H19" s="37">
        <f>SUM(B19:G19)</f>
        <v>0</v>
      </c>
      <c r="I19" s="43"/>
      <c r="J19" s="43"/>
      <c r="K19" s="43"/>
      <c r="L19" s="43"/>
      <c r="M19" s="43"/>
      <c r="N19" s="43"/>
    </row>
    <row r="20" spans="1:14">
      <c r="B20" s="37"/>
      <c r="C20" s="37"/>
      <c r="D20" s="43"/>
      <c r="E20" s="43"/>
      <c r="F20" s="37"/>
      <c r="G20" s="43"/>
      <c r="H20" s="43"/>
      <c r="I20" s="43"/>
      <c r="J20" s="43"/>
      <c r="K20" s="43"/>
      <c r="L20" s="43"/>
      <c r="M20" s="43"/>
      <c r="N20" s="43"/>
    </row>
    <row r="21" spans="1:14">
      <c r="A21" s="11" t="s">
        <v>64</v>
      </c>
      <c r="B21" s="37"/>
      <c r="C21" s="37"/>
      <c r="D21" s="37"/>
      <c r="E21" s="37"/>
      <c r="F21" s="37"/>
      <c r="G21" s="37"/>
      <c r="H21" s="43"/>
      <c r="I21" s="43"/>
      <c r="J21" s="43"/>
      <c r="K21" s="43"/>
      <c r="L21" s="43"/>
      <c r="M21" s="43"/>
      <c r="N21" s="43"/>
    </row>
    <row r="22" spans="1:14">
      <c r="A22" s="11" t="s">
        <v>61</v>
      </c>
      <c r="B22" s="44"/>
      <c r="C22" s="44"/>
      <c r="D22" s="44"/>
      <c r="E22" s="44"/>
      <c r="F22" s="44"/>
      <c r="G22" s="44"/>
      <c r="H22" s="37">
        <f t="shared" ref="H22:H26" si="0">SUM(B22:G22)</f>
        <v>0</v>
      </c>
      <c r="I22" s="43"/>
      <c r="J22" s="43"/>
      <c r="K22" s="43"/>
      <c r="L22" s="43"/>
      <c r="M22" s="43"/>
      <c r="N22" s="43"/>
    </row>
    <row r="23" spans="1:14">
      <c r="A23" s="11" t="s">
        <v>53</v>
      </c>
      <c r="B23" s="44"/>
      <c r="C23" s="44"/>
      <c r="D23" s="44"/>
      <c r="E23" s="44"/>
      <c r="F23" s="44"/>
      <c r="G23" s="44"/>
      <c r="H23" s="37">
        <f t="shared" si="0"/>
        <v>0</v>
      </c>
      <c r="I23" s="43"/>
      <c r="J23" s="43"/>
      <c r="K23" s="43"/>
      <c r="L23" s="43"/>
      <c r="M23" s="43"/>
      <c r="N23" s="43"/>
    </row>
    <row r="24" spans="1:14">
      <c r="A24" s="11" t="s">
        <v>54</v>
      </c>
      <c r="B24" s="44"/>
      <c r="C24" s="44"/>
      <c r="D24" s="44"/>
      <c r="E24" s="44"/>
      <c r="F24" s="44"/>
      <c r="G24" s="44"/>
      <c r="H24" s="37">
        <f t="shared" si="0"/>
        <v>0</v>
      </c>
      <c r="I24" s="43"/>
      <c r="J24" s="43"/>
      <c r="K24" s="43"/>
      <c r="L24" s="43"/>
      <c r="M24" s="43"/>
      <c r="N24" s="43"/>
    </row>
    <row r="25" spans="1:14">
      <c r="A25" s="11" t="s">
        <v>30</v>
      </c>
      <c r="B25" s="44"/>
      <c r="C25" s="44"/>
      <c r="D25" s="44"/>
      <c r="E25" s="44"/>
      <c r="F25" s="44"/>
      <c r="G25" s="44"/>
      <c r="H25" s="37">
        <f t="shared" si="0"/>
        <v>0</v>
      </c>
      <c r="I25" s="43"/>
      <c r="J25" s="43"/>
      <c r="K25" s="43"/>
      <c r="L25" s="43"/>
      <c r="M25" s="43"/>
      <c r="N25" s="43"/>
    </row>
    <row r="26" spans="1:14">
      <c r="A26" s="11" t="s">
        <v>65</v>
      </c>
      <c r="B26" s="44"/>
      <c r="C26" s="44"/>
      <c r="D26" s="44"/>
      <c r="E26" s="44"/>
      <c r="F26" s="44"/>
      <c r="G26" s="44"/>
      <c r="H26" s="37">
        <f t="shared" si="0"/>
        <v>0</v>
      </c>
      <c r="I26" s="43"/>
      <c r="J26" s="43"/>
      <c r="K26" s="43"/>
      <c r="L26" s="43"/>
      <c r="M26" s="43"/>
      <c r="N26" s="43"/>
    </row>
    <row r="27" spans="1:14" s="162" customFormat="1">
      <c r="A27" s="162" t="s">
        <v>67</v>
      </c>
      <c r="B27" s="168">
        <f t="shared" ref="B27:C27" si="1">+SUM(B22:B26)</f>
        <v>0</v>
      </c>
      <c r="C27" s="168">
        <f t="shared" si="1"/>
        <v>0</v>
      </c>
      <c r="D27" s="168">
        <f>+SUM(D22:D26)</f>
        <v>0</v>
      </c>
      <c r="E27" s="168">
        <f>+SUM(E22:E26)</f>
        <v>0</v>
      </c>
      <c r="F27" s="168">
        <f t="shared" ref="F27" si="2">+SUM(F22:F26)</f>
        <v>0</v>
      </c>
      <c r="G27" s="168">
        <f>+SUM(G22:G26)</f>
        <v>0</v>
      </c>
      <c r="H27" s="168">
        <f>+SUM(H22:H26)</f>
        <v>0</v>
      </c>
      <c r="I27" s="163"/>
      <c r="J27" s="163"/>
      <c r="K27" s="163"/>
      <c r="L27" s="163"/>
      <c r="M27" s="163"/>
      <c r="N27" s="163"/>
    </row>
    <row r="28" spans="1:14">
      <c r="B28" s="37"/>
      <c r="C28" s="37"/>
      <c r="D28" s="38"/>
      <c r="E28" s="38"/>
      <c r="F28" s="37"/>
      <c r="G28" s="38"/>
      <c r="H28" s="43"/>
      <c r="I28" s="43"/>
      <c r="J28" s="43"/>
      <c r="K28" s="43"/>
      <c r="L28" s="43"/>
      <c r="M28" s="43"/>
      <c r="N28" s="43"/>
    </row>
    <row r="29" spans="1:14" ht="26">
      <c r="A29" s="45" t="s">
        <v>31</v>
      </c>
      <c r="B29" s="37"/>
      <c r="C29" s="37"/>
      <c r="D29" s="37"/>
      <c r="E29" s="37"/>
      <c r="F29" s="37"/>
      <c r="G29" s="37"/>
      <c r="H29" s="37"/>
    </row>
    <row r="30" spans="1:14">
      <c r="A30" s="46" t="s">
        <v>32</v>
      </c>
      <c r="B30" s="44"/>
      <c r="C30" s="44"/>
      <c r="D30" s="44"/>
      <c r="E30" s="44"/>
      <c r="F30" s="44"/>
      <c r="G30" s="44"/>
      <c r="H30" s="37">
        <f t="shared" ref="H30:H33" si="3">SUM(B30:G30)</f>
        <v>0</v>
      </c>
    </row>
    <row r="31" spans="1:14">
      <c r="A31" s="46" t="s">
        <v>33</v>
      </c>
      <c r="B31" s="44"/>
      <c r="C31" s="44"/>
      <c r="D31" s="44"/>
      <c r="E31" s="44"/>
      <c r="F31" s="44"/>
      <c r="G31" s="44"/>
      <c r="H31" s="37">
        <f t="shared" si="3"/>
        <v>0</v>
      </c>
    </row>
    <row r="32" spans="1:14">
      <c r="A32" s="46" t="s">
        <v>34</v>
      </c>
      <c r="B32" s="187">
        <f t="shared" ref="B32:C32" si="4">+B34-SUM(B30:B31)</f>
        <v>128618.85679605637</v>
      </c>
      <c r="C32" s="187">
        <f t="shared" si="4"/>
        <v>1218339.0599999996</v>
      </c>
      <c r="D32" s="187">
        <f>+D34-SUM(D30:D31)</f>
        <v>39816.299999999785</v>
      </c>
      <c r="E32" s="187">
        <f>+E34-SUM(E30:E31)</f>
        <v>480601.7799999998</v>
      </c>
      <c r="F32" s="187">
        <f t="shared" ref="F32" si="5">+F34-SUM(F30:F31)</f>
        <v>736119.7869260892</v>
      </c>
      <c r="G32" s="44"/>
      <c r="H32" s="37">
        <f t="shared" si="3"/>
        <v>2603495.7837221446</v>
      </c>
    </row>
    <row r="33" spans="1:8">
      <c r="A33" s="46" t="s">
        <v>55</v>
      </c>
      <c r="B33" s="190" t="s">
        <v>107</v>
      </c>
      <c r="C33" s="190" t="s">
        <v>107</v>
      </c>
      <c r="D33" s="190" t="s">
        <v>107</v>
      </c>
      <c r="E33" s="190" t="s">
        <v>107</v>
      </c>
      <c r="F33" s="190" t="s">
        <v>107</v>
      </c>
      <c r="G33" s="188">
        <f>+G34-SUM(G30:G32)</f>
        <v>999461.73</v>
      </c>
      <c r="H33" s="37">
        <f t="shared" si="3"/>
        <v>999461.73</v>
      </c>
    </row>
    <row r="34" spans="1:8" s="162" customFormat="1" ht="13" thickBot="1">
      <c r="A34" s="162" t="s">
        <v>35</v>
      </c>
      <c r="B34" s="157">
        <f>+B15+B17-B27+B19</f>
        <v>128618.85679605637</v>
      </c>
      <c r="C34" s="157">
        <f t="shared" ref="C34:H34" si="6">+C15+C17-C27+C19</f>
        <v>1218339.0599999996</v>
      </c>
      <c r="D34" s="157">
        <f t="shared" si="6"/>
        <v>39816.299999999785</v>
      </c>
      <c r="E34" s="157">
        <f t="shared" si="6"/>
        <v>480601.7799999998</v>
      </c>
      <c r="F34" s="157">
        <f t="shared" si="6"/>
        <v>736119.7869260892</v>
      </c>
      <c r="G34" s="157">
        <f t="shared" si="6"/>
        <v>999461.73</v>
      </c>
      <c r="H34" s="157">
        <f t="shared" si="6"/>
        <v>3602957.5137221445</v>
      </c>
    </row>
    <row r="35" spans="1:8" ht="13" thickTop="1">
      <c r="B35" s="37"/>
      <c r="C35" s="37"/>
      <c r="D35" s="37"/>
      <c r="E35" s="37"/>
      <c r="F35" s="37"/>
      <c r="G35" s="37"/>
      <c r="H35" s="37"/>
    </row>
    <row r="36" spans="1:8">
      <c r="A36" s="11" t="s">
        <v>37</v>
      </c>
      <c r="B36" s="37"/>
      <c r="C36" s="37"/>
      <c r="D36" s="37"/>
      <c r="E36" s="37"/>
      <c r="F36" s="37"/>
      <c r="G36" s="37"/>
      <c r="H36" s="37"/>
    </row>
    <row r="37" spans="1:8">
      <c r="A37" s="48" t="s">
        <v>38</v>
      </c>
      <c r="B37" s="37"/>
      <c r="C37" s="37"/>
      <c r="D37" s="44"/>
      <c r="E37" s="44"/>
      <c r="F37" s="37"/>
      <c r="G37" s="44"/>
      <c r="H37" s="37">
        <f t="shared" ref="H37:H45" si="7">SUM(B37:G37)</f>
        <v>0</v>
      </c>
    </row>
    <row r="38" spans="1:8">
      <c r="A38" s="48" t="s">
        <v>39</v>
      </c>
      <c r="B38" s="37"/>
      <c r="C38" s="37"/>
      <c r="D38" s="44"/>
      <c r="E38" s="44"/>
      <c r="F38" s="37"/>
      <c r="G38" s="44"/>
      <c r="H38" s="37">
        <f t="shared" si="7"/>
        <v>0</v>
      </c>
    </row>
    <row r="39" spans="1:8">
      <c r="A39" s="48" t="s">
        <v>40</v>
      </c>
      <c r="B39" s="37"/>
      <c r="C39" s="37"/>
      <c r="D39" s="44"/>
      <c r="E39" s="44"/>
      <c r="F39" s="37"/>
      <c r="G39" s="44"/>
      <c r="H39" s="37">
        <f t="shared" si="7"/>
        <v>0</v>
      </c>
    </row>
    <row r="40" spans="1:8">
      <c r="A40" s="48" t="s">
        <v>41</v>
      </c>
      <c r="B40" s="37"/>
      <c r="C40" s="37"/>
      <c r="D40" s="44"/>
      <c r="E40" s="44"/>
      <c r="F40" s="37"/>
      <c r="G40" s="44"/>
      <c r="H40" s="37">
        <f t="shared" si="7"/>
        <v>0</v>
      </c>
    </row>
    <row r="41" spans="1:8">
      <c r="A41" s="48" t="s">
        <v>68</v>
      </c>
      <c r="B41" s="37"/>
      <c r="C41" s="37"/>
      <c r="D41" s="44"/>
      <c r="E41" s="44"/>
      <c r="F41" s="37"/>
      <c r="G41" s="44"/>
      <c r="H41" s="37">
        <f t="shared" si="7"/>
        <v>0</v>
      </c>
    </row>
    <row r="42" spans="1:8">
      <c r="A42" s="48" t="s">
        <v>69</v>
      </c>
      <c r="B42" s="37"/>
      <c r="C42" s="37"/>
      <c r="D42" s="44"/>
      <c r="E42" s="44"/>
      <c r="F42" s="37"/>
      <c r="G42" s="44"/>
      <c r="H42" s="37">
        <f t="shared" si="7"/>
        <v>0</v>
      </c>
    </row>
    <row r="43" spans="1:8">
      <c r="A43" s="48" t="s">
        <v>62</v>
      </c>
      <c r="B43" s="37"/>
      <c r="C43" s="37"/>
      <c r="D43" s="44"/>
      <c r="E43" s="44"/>
      <c r="F43" s="37"/>
      <c r="G43" s="44"/>
      <c r="H43" s="37">
        <f t="shared" si="7"/>
        <v>0</v>
      </c>
    </row>
    <row r="44" spans="1:8" ht="13" thickBot="1">
      <c r="A44" s="49" t="s">
        <v>26</v>
      </c>
      <c r="B44" s="37"/>
      <c r="C44" s="37"/>
      <c r="D44" s="50">
        <f>SUM(D37:D43)</f>
        <v>0</v>
      </c>
      <c r="E44" s="50">
        <f>SUM(E37:E43)</f>
        <v>0</v>
      </c>
      <c r="F44" s="37"/>
      <c r="G44" s="50">
        <f>SUM(G37:G43)</f>
        <v>0</v>
      </c>
      <c r="H44" s="37">
        <f>SUM(E44:G44)</f>
        <v>0</v>
      </c>
    </row>
    <row r="45" spans="1:8" s="162" customFormat="1" ht="13" thickTop="1">
      <c r="A45" s="174" t="s">
        <v>42</v>
      </c>
      <c r="B45" s="10">
        <f t="shared" ref="B45:F45" si="8">+B44-B34</f>
        <v>-128618.85679605637</v>
      </c>
      <c r="C45" s="10">
        <f t="shared" si="8"/>
        <v>-1218339.0599999996</v>
      </c>
      <c r="D45" s="10">
        <f t="shared" si="8"/>
        <v>-39816.299999999785</v>
      </c>
      <c r="E45" s="10">
        <f t="shared" si="8"/>
        <v>-480601.7799999998</v>
      </c>
      <c r="F45" s="10">
        <f t="shared" si="8"/>
        <v>-736119.7869260892</v>
      </c>
      <c r="G45" s="10">
        <f>+G44-G34</f>
        <v>-999461.73</v>
      </c>
      <c r="H45" s="10">
        <f t="shared" si="7"/>
        <v>-3602957.5137221445</v>
      </c>
    </row>
    <row r="46" spans="1:8">
      <c r="B46" s="37"/>
      <c r="C46" s="37"/>
      <c r="D46" s="37"/>
      <c r="E46" s="37"/>
      <c r="F46" s="37"/>
      <c r="G46" s="37"/>
      <c r="H46" s="37"/>
    </row>
    <row r="47" spans="1:8">
      <c r="A47" s="11" t="s">
        <v>71</v>
      </c>
      <c r="B47" s="37"/>
      <c r="C47" s="37"/>
      <c r="D47" s="37"/>
      <c r="E47" s="37"/>
      <c r="F47" s="37"/>
      <c r="G47" s="37"/>
      <c r="H47" s="37"/>
    </row>
    <row r="48" spans="1:8">
      <c r="A48" s="48" t="s">
        <v>38</v>
      </c>
      <c r="B48" s="44"/>
      <c r="C48" s="44"/>
      <c r="D48" s="44"/>
      <c r="E48" s="44"/>
      <c r="F48" s="44"/>
      <c r="G48" s="44"/>
      <c r="H48" s="37">
        <f t="shared" ref="H48:H54" si="9">SUM(B48:G48)</f>
        <v>0</v>
      </c>
    </row>
    <row r="49" spans="1:12">
      <c r="A49" s="48" t="s">
        <v>39</v>
      </c>
      <c r="B49" s="44"/>
      <c r="C49" s="44"/>
      <c r="D49" s="44"/>
      <c r="E49" s="44"/>
      <c r="F49" s="44"/>
      <c r="G49" s="44"/>
      <c r="H49" s="37">
        <f t="shared" si="9"/>
        <v>0</v>
      </c>
    </row>
    <row r="50" spans="1:12">
      <c r="A50" s="48" t="s">
        <v>40</v>
      </c>
      <c r="B50" s="44"/>
      <c r="C50" s="44"/>
      <c r="D50" s="44"/>
      <c r="E50" s="44"/>
      <c r="F50" s="44"/>
      <c r="G50" s="44"/>
      <c r="H50" s="37">
        <f t="shared" si="9"/>
        <v>0</v>
      </c>
    </row>
    <row r="51" spans="1:12">
      <c r="A51" s="48" t="s">
        <v>41</v>
      </c>
      <c r="B51" s="44"/>
      <c r="C51" s="44"/>
      <c r="D51" s="44"/>
      <c r="E51" s="44"/>
      <c r="F51" s="44"/>
      <c r="G51" s="44"/>
      <c r="H51" s="37">
        <f t="shared" si="9"/>
        <v>0</v>
      </c>
    </row>
    <row r="52" spans="1:12">
      <c r="A52" s="48" t="s">
        <v>68</v>
      </c>
      <c r="B52" s="44"/>
      <c r="C52" s="44"/>
      <c r="D52" s="44"/>
      <c r="E52" s="44"/>
      <c r="F52" s="44"/>
      <c r="G52" s="44"/>
      <c r="H52" s="37">
        <f t="shared" si="9"/>
        <v>0</v>
      </c>
    </row>
    <row r="53" spans="1:12">
      <c r="A53" s="48" t="s">
        <v>69</v>
      </c>
      <c r="B53" s="44"/>
      <c r="C53" s="44"/>
      <c r="D53" s="44"/>
      <c r="E53" s="44"/>
      <c r="F53" s="44"/>
      <c r="G53" s="44"/>
      <c r="H53" s="37">
        <f t="shared" si="9"/>
        <v>0</v>
      </c>
    </row>
    <row r="54" spans="1:12">
      <c r="A54" s="48" t="s">
        <v>62</v>
      </c>
      <c r="B54" s="44"/>
      <c r="C54" s="44"/>
      <c r="D54" s="44"/>
      <c r="E54" s="44"/>
      <c r="F54" s="44"/>
      <c r="G54" s="44"/>
      <c r="H54" s="37">
        <f t="shared" si="9"/>
        <v>0</v>
      </c>
    </row>
    <row r="55" spans="1:12" s="162" customFormat="1" ht="13" thickBot="1">
      <c r="A55" s="172" t="s">
        <v>26</v>
      </c>
      <c r="B55" s="175">
        <f t="shared" ref="B55:C55" si="10">SUM(B48:B54)</f>
        <v>0</v>
      </c>
      <c r="C55" s="175">
        <f t="shared" si="10"/>
        <v>0</v>
      </c>
      <c r="D55" s="175">
        <f>SUM(D48:D54)</f>
        <v>0</v>
      </c>
      <c r="E55" s="175">
        <f>SUM(E48:E54)</f>
        <v>0</v>
      </c>
      <c r="F55" s="175">
        <f t="shared" ref="F55" si="11">SUM(F48:F54)</f>
        <v>0</v>
      </c>
      <c r="G55" s="175">
        <f>SUM(G48:G54)</f>
        <v>0</v>
      </c>
      <c r="H55" s="175">
        <f>SUM(H48:H54)</f>
        <v>0</v>
      </c>
    </row>
    <row r="56" spans="1:12" s="162" customFormat="1" ht="25.5" customHeight="1" thickTop="1">
      <c r="B56" s="161" t="str">
        <f>+IF(B55&lt;B43,"see Instruction #9","")</f>
        <v/>
      </c>
      <c r="C56" s="161" t="str">
        <f>+IF(C55&lt;C43,"see Instruction #9","")</f>
        <v/>
      </c>
      <c r="D56" s="161" t="str">
        <f>+IF(D55&lt;D43,"see Instruction #9","")</f>
        <v/>
      </c>
      <c r="E56" s="161" t="str">
        <f>+IF(E55&lt;E43,"see Instruction #9","")</f>
        <v/>
      </c>
      <c r="F56" s="161" t="str">
        <f t="shared" ref="F56:G56" si="12">+IF(F55&lt;F43,"see Instruction #9","")</f>
        <v/>
      </c>
      <c r="G56" s="161" t="str">
        <f t="shared" si="12"/>
        <v/>
      </c>
      <c r="H56" s="161"/>
      <c r="I56" s="161"/>
      <c r="J56" s="161"/>
      <c r="K56" s="161"/>
      <c r="L56" s="161"/>
    </row>
    <row r="57" spans="1:12">
      <c r="A57" s="11" t="s">
        <v>70</v>
      </c>
    </row>
    <row r="58" spans="1:12">
      <c r="A58" s="48" t="s">
        <v>38</v>
      </c>
      <c r="B58" s="51" t="e">
        <f t="shared" ref="B58:C58" si="13">B48/B37</f>
        <v>#DIV/0!</v>
      </c>
      <c r="C58" s="51" t="e">
        <f t="shared" si="13"/>
        <v>#DIV/0!</v>
      </c>
      <c r="D58" s="51" t="e">
        <f t="shared" ref="D58:E65" si="14">D48/D37</f>
        <v>#DIV/0!</v>
      </c>
      <c r="E58" s="51" t="e">
        <f t="shared" si="14"/>
        <v>#DIV/0!</v>
      </c>
      <c r="F58" s="51" t="e">
        <f t="shared" ref="F58:F65" si="15">F48/F37</f>
        <v>#DIV/0!</v>
      </c>
      <c r="G58" s="51" t="e">
        <f t="shared" ref="G58:G65" si="16">G48/G37</f>
        <v>#DIV/0!</v>
      </c>
      <c r="H58" s="52" t="e">
        <f t="shared" ref="H58:H65" si="17">H48/O37</f>
        <v>#DIV/0!</v>
      </c>
    </row>
    <row r="59" spans="1:12">
      <c r="A59" s="48" t="s">
        <v>39</v>
      </c>
      <c r="B59" s="51" t="e">
        <f t="shared" ref="B59:C59" si="18">B49/B38</f>
        <v>#DIV/0!</v>
      </c>
      <c r="C59" s="51" t="e">
        <f t="shared" si="18"/>
        <v>#DIV/0!</v>
      </c>
      <c r="D59" s="51" t="e">
        <f t="shared" si="14"/>
        <v>#DIV/0!</v>
      </c>
      <c r="E59" s="51" t="e">
        <f t="shared" si="14"/>
        <v>#DIV/0!</v>
      </c>
      <c r="F59" s="51" t="e">
        <f t="shared" si="15"/>
        <v>#DIV/0!</v>
      </c>
      <c r="G59" s="51" t="e">
        <f t="shared" si="16"/>
        <v>#DIV/0!</v>
      </c>
      <c r="H59" s="51" t="e">
        <f t="shared" si="17"/>
        <v>#DIV/0!</v>
      </c>
    </row>
    <row r="60" spans="1:12">
      <c r="A60" s="48" t="s">
        <v>40</v>
      </c>
      <c r="B60" s="51" t="e">
        <f t="shared" ref="B60:C60" si="19">B50/B39</f>
        <v>#DIV/0!</v>
      </c>
      <c r="C60" s="51" t="e">
        <f t="shared" si="19"/>
        <v>#DIV/0!</v>
      </c>
      <c r="D60" s="51" t="e">
        <f t="shared" si="14"/>
        <v>#DIV/0!</v>
      </c>
      <c r="E60" s="51" t="e">
        <f t="shared" si="14"/>
        <v>#DIV/0!</v>
      </c>
      <c r="F60" s="51" t="e">
        <f t="shared" si="15"/>
        <v>#DIV/0!</v>
      </c>
      <c r="G60" s="51" t="e">
        <f t="shared" si="16"/>
        <v>#DIV/0!</v>
      </c>
      <c r="H60" s="51" t="e">
        <f t="shared" si="17"/>
        <v>#DIV/0!</v>
      </c>
    </row>
    <row r="61" spans="1:12">
      <c r="A61" s="48" t="s">
        <v>41</v>
      </c>
      <c r="B61" s="51" t="e">
        <f t="shared" ref="B61:C61" si="20">B51/B40</f>
        <v>#DIV/0!</v>
      </c>
      <c r="C61" s="51" t="e">
        <f t="shared" si="20"/>
        <v>#DIV/0!</v>
      </c>
      <c r="D61" s="51" t="e">
        <f t="shared" si="14"/>
        <v>#DIV/0!</v>
      </c>
      <c r="E61" s="51" t="e">
        <f t="shared" si="14"/>
        <v>#DIV/0!</v>
      </c>
      <c r="F61" s="51" t="e">
        <f t="shared" si="15"/>
        <v>#DIV/0!</v>
      </c>
      <c r="G61" s="51" t="e">
        <f t="shared" si="16"/>
        <v>#DIV/0!</v>
      </c>
      <c r="H61" s="51" t="e">
        <f t="shared" si="17"/>
        <v>#DIV/0!</v>
      </c>
    </row>
    <row r="62" spans="1:12">
      <c r="A62" s="48" t="s">
        <v>68</v>
      </c>
      <c r="B62" s="51" t="e">
        <f t="shared" ref="B62:C62" si="21">B52/B41</f>
        <v>#DIV/0!</v>
      </c>
      <c r="C62" s="51" t="e">
        <f t="shared" si="21"/>
        <v>#DIV/0!</v>
      </c>
      <c r="D62" s="51" t="e">
        <f t="shared" si="14"/>
        <v>#DIV/0!</v>
      </c>
      <c r="E62" s="51" t="e">
        <f t="shared" si="14"/>
        <v>#DIV/0!</v>
      </c>
      <c r="F62" s="51" t="e">
        <f t="shared" si="15"/>
        <v>#DIV/0!</v>
      </c>
      <c r="G62" s="51" t="e">
        <f t="shared" si="16"/>
        <v>#DIV/0!</v>
      </c>
      <c r="H62" s="51" t="e">
        <f t="shared" si="17"/>
        <v>#DIV/0!</v>
      </c>
    </row>
    <row r="63" spans="1:12">
      <c r="A63" s="48" t="s">
        <v>69</v>
      </c>
      <c r="B63" s="51" t="e">
        <f t="shared" ref="B63:C63" si="22">B53/B42</f>
        <v>#DIV/0!</v>
      </c>
      <c r="C63" s="51" t="e">
        <f t="shared" si="22"/>
        <v>#DIV/0!</v>
      </c>
      <c r="D63" s="51" t="e">
        <f t="shared" si="14"/>
        <v>#DIV/0!</v>
      </c>
      <c r="E63" s="51" t="e">
        <f t="shared" si="14"/>
        <v>#DIV/0!</v>
      </c>
      <c r="F63" s="51" t="e">
        <f t="shared" si="15"/>
        <v>#DIV/0!</v>
      </c>
      <c r="G63" s="51" t="e">
        <f t="shared" si="16"/>
        <v>#DIV/0!</v>
      </c>
      <c r="H63" s="51" t="e">
        <f t="shared" si="17"/>
        <v>#DIV/0!</v>
      </c>
    </row>
    <row r="64" spans="1:12">
      <c r="A64" s="48" t="s">
        <v>62</v>
      </c>
      <c r="B64" s="51" t="e">
        <f t="shared" ref="B64:C64" si="23">B54/B43</f>
        <v>#DIV/0!</v>
      </c>
      <c r="C64" s="51" t="e">
        <f t="shared" si="23"/>
        <v>#DIV/0!</v>
      </c>
      <c r="D64" s="51" t="e">
        <f t="shared" si="14"/>
        <v>#DIV/0!</v>
      </c>
      <c r="E64" s="51" t="e">
        <f t="shared" si="14"/>
        <v>#DIV/0!</v>
      </c>
      <c r="F64" s="51" t="e">
        <f t="shared" si="15"/>
        <v>#DIV/0!</v>
      </c>
      <c r="G64" s="51" t="e">
        <f t="shared" si="16"/>
        <v>#DIV/0!</v>
      </c>
      <c r="H64" s="51" t="e">
        <f t="shared" si="17"/>
        <v>#DIV/0!</v>
      </c>
    </row>
    <row r="65" spans="1:8">
      <c r="A65" s="49" t="s">
        <v>26</v>
      </c>
      <c r="B65" s="51" t="e">
        <f t="shared" ref="B65:C65" si="24">B55/B44</f>
        <v>#DIV/0!</v>
      </c>
      <c r="C65" s="51" t="e">
        <f t="shared" si="24"/>
        <v>#DIV/0!</v>
      </c>
      <c r="D65" s="51" t="e">
        <f t="shared" si="14"/>
        <v>#DIV/0!</v>
      </c>
      <c r="E65" s="51" t="e">
        <f t="shared" si="14"/>
        <v>#DIV/0!</v>
      </c>
      <c r="F65" s="51" t="e">
        <f t="shared" si="15"/>
        <v>#DIV/0!</v>
      </c>
      <c r="G65" s="51" t="e">
        <f t="shared" si="16"/>
        <v>#DIV/0!</v>
      </c>
      <c r="H65" s="51" t="e">
        <f t="shared" si="17"/>
        <v>#DIV/0!</v>
      </c>
    </row>
    <row r="66" spans="1:8">
      <c r="B66" s="49"/>
      <c r="C66" s="49"/>
      <c r="D66" s="53"/>
      <c r="E66" s="53"/>
      <c r="F66" s="49"/>
      <c r="G66" s="53"/>
      <c r="H66" s="54"/>
    </row>
    <row r="85" spans="3:3">
      <c r="C85" s="162"/>
    </row>
  </sheetData>
  <conditionalFormatting sqref="B45:C45 E45:G45">
    <cfRule type="cellIs" dxfId="5" priority="6" operator="notEqual">
      <formula>0</formula>
    </cfRule>
  </conditionalFormatting>
  <conditionalFormatting sqref="E66:G66">
    <cfRule type="cellIs" dxfId="4" priority="5" operator="notEqual">
      <formula>0</formula>
    </cfRule>
  </conditionalFormatting>
  <conditionalFormatting sqref="D45">
    <cfRule type="cellIs" dxfId="3" priority="4" operator="notEqual">
      <formula>0</formula>
    </cfRule>
  </conditionalFormatting>
  <conditionalFormatting sqref="D66">
    <cfRule type="cellIs" dxfId="2" priority="3" operator="notEqual">
      <formula>0</formula>
    </cfRule>
  </conditionalFormatting>
  <conditionalFormatting sqref="C56:L56">
    <cfRule type="notContainsBlanks" dxfId="1" priority="2">
      <formula>LEN(TRIM(C56))&gt;0</formula>
    </cfRule>
  </conditionalFormatting>
  <conditionalFormatting sqref="B56">
    <cfRule type="notContainsBlanks" dxfId="0" priority="1">
      <formula>LEN(TRIM(B56))&gt;0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85"/>
  <sheetViews>
    <sheetView view="pageLayout" zoomScaleNormal="100" workbookViewId="0">
      <selection activeCell="C13" sqref="C13"/>
    </sheetView>
  </sheetViews>
  <sheetFormatPr defaultColWidth="9.1796875" defaultRowHeight="12.5"/>
  <cols>
    <col min="1" max="1" width="52.7265625" style="11" bestFit="1" customWidth="1"/>
    <col min="2" max="2" width="4.26953125" style="11" customWidth="1"/>
    <col min="3" max="3" width="14" style="11" bestFit="1" customWidth="1"/>
    <col min="4" max="4" width="14" style="11" customWidth="1"/>
    <col min="5" max="5" width="15.54296875" style="11" customWidth="1"/>
    <col min="6" max="6" width="15" style="11" bestFit="1" customWidth="1"/>
    <col min="7" max="7" width="16.1796875" style="11" bestFit="1" customWidth="1"/>
    <col min="8" max="8" width="13.7265625" style="11" bestFit="1" customWidth="1"/>
    <col min="9" max="9" width="15.7265625" style="11" bestFit="1" customWidth="1"/>
    <col min="10" max="16384" width="9.1796875" style="11"/>
  </cols>
  <sheetData>
    <row r="2" spans="1:8" s="13" customFormat="1" ht="13">
      <c r="A2" s="133"/>
      <c r="B2" s="14" t="s">
        <v>15</v>
      </c>
      <c r="C2" s="15" t="s">
        <v>16</v>
      </c>
      <c r="D2" s="23"/>
      <c r="E2" s="16"/>
      <c r="F2" s="18"/>
    </row>
    <row r="3" spans="1:8" s="13" customFormat="1">
      <c r="A3" s="19"/>
      <c r="B3" s="19"/>
      <c r="C3" s="16"/>
      <c r="D3" s="16"/>
      <c r="E3" s="16"/>
      <c r="F3" s="16"/>
    </row>
    <row r="4" spans="1:8" s="13" customFormat="1" ht="13">
      <c r="A4" s="24"/>
      <c r="B4" s="13" t="s">
        <v>17</v>
      </c>
      <c r="C4" s="16"/>
      <c r="D4" s="16"/>
      <c r="E4" s="92"/>
      <c r="F4" s="22"/>
      <c r="G4" s="19"/>
    </row>
    <row r="5" spans="1:8" s="13" customFormat="1" ht="13">
      <c r="A5" s="14"/>
      <c r="B5" s="134"/>
      <c r="C5" s="16"/>
      <c r="D5" s="16"/>
      <c r="E5" s="16"/>
      <c r="F5" s="22"/>
      <c r="G5" s="19"/>
    </row>
    <row r="6" spans="1:8" s="13" customFormat="1">
      <c r="A6" s="24"/>
      <c r="B6" s="13" t="s">
        <v>18</v>
      </c>
      <c r="C6" s="16"/>
      <c r="D6" s="16"/>
      <c r="E6" s="16"/>
      <c r="F6" s="16"/>
      <c r="G6" s="19"/>
    </row>
    <row r="7" spans="1:8" s="13" customFormat="1">
      <c r="A7" s="16"/>
      <c r="B7" s="16"/>
      <c r="C7" s="24" t="s">
        <v>19</v>
      </c>
      <c r="D7" s="24"/>
      <c r="E7" s="25"/>
      <c r="F7" s="25"/>
      <c r="G7" s="19"/>
    </row>
    <row r="8" spans="1:8" s="13" customFormat="1">
      <c r="A8" s="16"/>
      <c r="B8" s="16"/>
      <c r="C8" s="24" t="s">
        <v>20</v>
      </c>
      <c r="D8" s="24"/>
      <c r="E8" s="120"/>
      <c r="F8" s="120"/>
      <c r="G8" s="19"/>
    </row>
    <row r="9" spans="1:8" s="13" customFormat="1" ht="13">
      <c r="A9" s="26" t="s">
        <v>60</v>
      </c>
      <c r="B9" s="16"/>
      <c r="C9" s="24" t="s">
        <v>21</v>
      </c>
      <c r="D9" s="24"/>
      <c r="E9" s="135"/>
      <c r="F9" s="120"/>
      <c r="G9" s="19"/>
    </row>
    <row r="10" spans="1:8" ht="13">
      <c r="A10" s="29"/>
      <c r="B10" s="29"/>
      <c r="G10" s="59"/>
      <c r="H10" s="59"/>
    </row>
    <row r="11" spans="1:8" s="33" customFormat="1">
      <c r="A11" s="30" t="s">
        <v>22</v>
      </c>
      <c r="C11" s="32">
        <v>133</v>
      </c>
      <c r="D11" s="32">
        <v>143</v>
      </c>
      <c r="E11" s="32">
        <v>144</v>
      </c>
      <c r="F11" s="30"/>
    </row>
    <row r="12" spans="1:8">
      <c r="A12" s="34" t="s">
        <v>23</v>
      </c>
      <c r="C12" s="36" t="s">
        <v>24</v>
      </c>
      <c r="D12" s="36"/>
      <c r="E12" s="36" t="s">
        <v>25</v>
      </c>
      <c r="F12" s="35" t="s">
        <v>26</v>
      </c>
    </row>
    <row r="13" spans="1:8">
      <c r="A13" s="11" t="s">
        <v>27</v>
      </c>
      <c r="C13" s="144">
        <v>23113313.469999999</v>
      </c>
      <c r="D13" s="144">
        <v>1974831.0700000003</v>
      </c>
      <c r="E13" s="144">
        <v>77765370.310000002</v>
      </c>
      <c r="F13" s="59">
        <f>SUM(C13:E13)</f>
        <v>102853514.84999999</v>
      </c>
    </row>
    <row r="14" spans="1:8">
      <c r="C14" s="145"/>
      <c r="D14" s="145"/>
      <c r="E14" s="145"/>
      <c r="F14" s="59"/>
    </row>
    <row r="15" spans="1:8" s="162" customFormat="1">
      <c r="A15" s="162" t="s">
        <v>28</v>
      </c>
      <c r="C15" s="9">
        <v>23113313.469999984</v>
      </c>
      <c r="D15" s="9">
        <v>1907620.8399999999</v>
      </c>
      <c r="E15" s="9">
        <v>64005654.849999547</v>
      </c>
      <c r="F15" s="10">
        <f>SUM(C15:E15)</f>
        <v>89026589.159999534</v>
      </c>
    </row>
    <row r="16" spans="1:8">
      <c r="C16" s="38"/>
      <c r="D16" s="38"/>
      <c r="E16" s="38"/>
      <c r="F16" s="37"/>
    </row>
    <row r="17" spans="1:6">
      <c r="A17" s="11" t="s">
        <v>29</v>
      </c>
      <c r="C17" s="44"/>
      <c r="D17" s="44"/>
      <c r="E17" s="44"/>
      <c r="F17" s="37">
        <f>SUM(C17:E17)</f>
        <v>0</v>
      </c>
    </row>
    <row r="18" spans="1:6" s="122" customFormat="1">
      <c r="A18" s="11"/>
      <c r="C18" s="43"/>
      <c r="D18" s="43"/>
      <c r="E18" s="43"/>
      <c r="F18" s="146"/>
    </row>
    <row r="19" spans="1:6" s="122" customFormat="1">
      <c r="A19" s="122" t="s">
        <v>66</v>
      </c>
      <c r="C19" s="44"/>
      <c r="D19" s="44"/>
      <c r="E19" s="44"/>
      <c r="F19" s="37">
        <f>SUM(C19:E19)</f>
        <v>0</v>
      </c>
    </row>
    <row r="20" spans="1:6" s="122" customFormat="1">
      <c r="A20" s="11"/>
      <c r="C20" s="43"/>
      <c r="D20" s="43"/>
      <c r="E20" s="43"/>
      <c r="F20" s="146"/>
    </row>
    <row r="21" spans="1:6">
      <c r="A21" s="11" t="s">
        <v>64</v>
      </c>
      <c r="C21" s="37"/>
      <c r="D21" s="37"/>
      <c r="E21" s="37"/>
      <c r="F21" s="37"/>
    </row>
    <row r="22" spans="1:6">
      <c r="A22" s="11" t="s">
        <v>61</v>
      </c>
      <c r="C22" s="44"/>
      <c r="D22" s="44"/>
      <c r="E22" s="44"/>
      <c r="F22" s="37">
        <f t="shared" ref="F22:F27" si="0">SUM(C22:E22)</f>
        <v>0</v>
      </c>
    </row>
    <row r="23" spans="1:6">
      <c r="A23" s="11" t="s">
        <v>53</v>
      </c>
      <c r="C23" s="44"/>
      <c r="D23" s="44"/>
      <c r="E23" s="44"/>
      <c r="F23" s="37">
        <f t="shared" si="0"/>
        <v>0</v>
      </c>
    </row>
    <row r="24" spans="1:6">
      <c r="A24" s="11" t="s">
        <v>54</v>
      </c>
      <c r="C24" s="44"/>
      <c r="D24" s="44"/>
      <c r="E24" s="44"/>
      <c r="F24" s="37">
        <f t="shared" si="0"/>
        <v>0</v>
      </c>
    </row>
    <row r="25" spans="1:6">
      <c r="A25" s="11" t="s">
        <v>30</v>
      </c>
      <c r="C25" s="44"/>
      <c r="D25" s="44"/>
      <c r="E25" s="44"/>
      <c r="F25" s="37">
        <f t="shared" si="0"/>
        <v>0</v>
      </c>
    </row>
    <row r="26" spans="1:6">
      <c r="A26" s="11" t="s">
        <v>65</v>
      </c>
      <c r="C26" s="44"/>
      <c r="D26" s="44"/>
      <c r="E26" s="44"/>
      <c r="F26" s="37">
        <f t="shared" si="0"/>
        <v>0</v>
      </c>
    </row>
    <row r="27" spans="1:6" s="162" customFormat="1">
      <c r="A27" s="162" t="s">
        <v>67</v>
      </c>
      <c r="C27" s="154">
        <f>SUM(C22:C26)</f>
        <v>0</v>
      </c>
      <c r="D27" s="154">
        <f>SUM(D22:D26)</f>
        <v>0</v>
      </c>
      <c r="E27" s="154">
        <f>SUM(E22:E26)</f>
        <v>0</v>
      </c>
      <c r="F27" s="154">
        <f t="shared" si="0"/>
        <v>0</v>
      </c>
    </row>
    <row r="28" spans="1:6">
      <c r="C28" s="38"/>
      <c r="D28" s="38"/>
      <c r="E28" s="38"/>
      <c r="F28" s="38"/>
    </row>
    <row r="29" spans="1:6" ht="26">
      <c r="A29" s="45" t="s">
        <v>31</v>
      </c>
      <c r="C29" s="37"/>
      <c r="D29" s="37"/>
      <c r="E29" s="37"/>
      <c r="F29" s="37"/>
    </row>
    <row r="30" spans="1:6">
      <c r="A30" s="46" t="s">
        <v>32</v>
      </c>
      <c r="C30" s="44"/>
      <c r="D30" s="44"/>
      <c r="E30" s="44"/>
      <c r="F30" s="37">
        <f>SUM(C30:E30)</f>
        <v>0</v>
      </c>
    </row>
    <row r="31" spans="1:6">
      <c r="A31" s="46" t="s">
        <v>33</v>
      </c>
      <c r="C31" s="44"/>
      <c r="D31" s="44"/>
      <c r="E31" s="44"/>
      <c r="F31" s="37">
        <f>SUM(C31:E31)</f>
        <v>0</v>
      </c>
    </row>
    <row r="32" spans="1:6">
      <c r="A32" s="46" t="s">
        <v>34</v>
      </c>
      <c r="C32" s="155">
        <f>+C34-SUM(C30:C31)</f>
        <v>23113313.469999984</v>
      </c>
      <c r="D32" s="147"/>
      <c r="E32" s="147"/>
      <c r="F32" s="37">
        <f>SUM(C32:E32)</f>
        <v>23113313.469999984</v>
      </c>
    </row>
    <row r="33" spans="1:6">
      <c r="A33" s="46" t="s">
        <v>55</v>
      </c>
      <c r="C33" s="156" t="s">
        <v>36</v>
      </c>
      <c r="D33" s="154">
        <f>+D34-SUM(D30:D32)</f>
        <v>1907620.8399999999</v>
      </c>
      <c r="E33" s="154">
        <f>+E34-SUM(E30:E32)</f>
        <v>64005654.849999547</v>
      </c>
      <c r="F33" s="47">
        <f>SUM(C33:E33)</f>
        <v>65913275.689999551</v>
      </c>
    </row>
    <row r="34" spans="1:6" s="162" customFormat="1" ht="13" thickBot="1">
      <c r="A34" s="171" t="s">
        <v>35</v>
      </c>
      <c r="C34" s="157">
        <f>+C15+C17-C27+C19</f>
        <v>23113313.469999984</v>
      </c>
      <c r="D34" s="157">
        <f>+D15+D17-D27+D19</f>
        <v>1907620.8399999999</v>
      </c>
      <c r="E34" s="157">
        <f>+E15+E17-E27+E19</f>
        <v>64005654.849999547</v>
      </c>
      <c r="F34" s="157">
        <f>+F15+F17-F27+F19</f>
        <v>89026589.159999534</v>
      </c>
    </row>
    <row r="35" spans="1:6" ht="13" thickTop="1">
      <c r="C35" s="136"/>
      <c r="D35" s="136"/>
      <c r="E35" s="136"/>
      <c r="F35" s="37"/>
    </row>
    <row r="36" spans="1:6">
      <c r="A36" s="11" t="s">
        <v>37</v>
      </c>
    </row>
    <row r="37" spans="1:6">
      <c r="A37" s="48" t="s">
        <v>38</v>
      </c>
      <c r="C37" s="68"/>
      <c r="D37" s="68"/>
      <c r="E37" s="68"/>
      <c r="F37" s="37">
        <f t="shared" ref="F37:F44" si="1">SUM(C37:E37)</f>
        <v>0</v>
      </c>
    </row>
    <row r="38" spans="1:6">
      <c r="A38" s="48" t="s">
        <v>39</v>
      </c>
      <c r="C38" s="68"/>
      <c r="D38" s="68"/>
      <c r="E38" s="68"/>
      <c r="F38" s="37">
        <f t="shared" si="1"/>
        <v>0</v>
      </c>
    </row>
    <row r="39" spans="1:6">
      <c r="A39" s="48" t="s">
        <v>40</v>
      </c>
      <c r="C39" s="68"/>
      <c r="D39" s="68"/>
      <c r="E39" s="68"/>
      <c r="F39" s="37">
        <f t="shared" si="1"/>
        <v>0</v>
      </c>
    </row>
    <row r="40" spans="1:6">
      <c r="A40" s="48" t="s">
        <v>41</v>
      </c>
      <c r="C40" s="68"/>
      <c r="D40" s="68"/>
      <c r="E40" s="68"/>
      <c r="F40" s="37">
        <f t="shared" si="1"/>
        <v>0</v>
      </c>
    </row>
    <row r="41" spans="1:6">
      <c r="A41" s="48" t="s">
        <v>68</v>
      </c>
      <c r="C41" s="68"/>
      <c r="D41" s="68"/>
      <c r="E41" s="68"/>
      <c r="F41" s="37">
        <f t="shared" si="1"/>
        <v>0</v>
      </c>
    </row>
    <row r="42" spans="1:6">
      <c r="A42" s="48" t="s">
        <v>69</v>
      </c>
      <c r="C42" s="68"/>
      <c r="D42" s="68"/>
      <c r="E42" s="68"/>
      <c r="F42" s="37">
        <f t="shared" si="1"/>
        <v>0</v>
      </c>
    </row>
    <row r="43" spans="1:6">
      <c r="A43" s="48" t="s">
        <v>62</v>
      </c>
      <c r="C43" s="68"/>
      <c r="D43" s="68"/>
      <c r="E43" s="68"/>
      <c r="F43" s="37">
        <f t="shared" si="1"/>
        <v>0</v>
      </c>
    </row>
    <row r="44" spans="1:6" ht="13" thickBot="1">
      <c r="A44" s="49" t="s">
        <v>26</v>
      </c>
      <c r="C44" s="158">
        <f>SUM(C37:C43)</f>
        <v>0</v>
      </c>
      <c r="D44" s="158">
        <f>SUM(D37:D43)</f>
        <v>0</v>
      </c>
      <c r="E44" s="158">
        <f>SUM(E37:E43)</f>
        <v>0</v>
      </c>
      <c r="F44" s="37">
        <f t="shared" si="1"/>
        <v>0</v>
      </c>
    </row>
    <row r="45" spans="1:6" s="162" customFormat="1" ht="13" thickTop="1">
      <c r="B45" s="172" t="s">
        <v>42</v>
      </c>
      <c r="C45" s="159">
        <f>+C44-C34</f>
        <v>-23113313.469999984</v>
      </c>
      <c r="D45" s="159">
        <f>+D44-D34</f>
        <v>-1907620.8399999999</v>
      </c>
      <c r="E45" s="159">
        <f>+E44-E34</f>
        <v>-64005654.849999547</v>
      </c>
      <c r="F45" s="159">
        <f>+F44-F34</f>
        <v>-89026589.159999534</v>
      </c>
    </row>
    <row r="47" spans="1:6">
      <c r="A47" s="143" t="s">
        <v>71</v>
      </c>
    </row>
    <row r="48" spans="1:6">
      <c r="A48" s="48" t="s">
        <v>38</v>
      </c>
      <c r="C48" s="68"/>
      <c r="D48" s="68"/>
      <c r="E48" s="68"/>
      <c r="F48" s="53">
        <f t="shared" ref="F48:F54" si="2">SUM(C48:E48)</f>
        <v>0</v>
      </c>
    </row>
    <row r="49" spans="1:6">
      <c r="A49" s="48" t="s">
        <v>39</v>
      </c>
      <c r="C49" s="68"/>
      <c r="D49" s="68"/>
      <c r="E49" s="68"/>
      <c r="F49" s="53">
        <f t="shared" si="2"/>
        <v>0</v>
      </c>
    </row>
    <row r="50" spans="1:6">
      <c r="A50" s="48" t="s">
        <v>40</v>
      </c>
      <c r="C50" s="68"/>
      <c r="D50" s="68"/>
      <c r="E50" s="68"/>
      <c r="F50" s="53">
        <f t="shared" si="2"/>
        <v>0</v>
      </c>
    </row>
    <row r="51" spans="1:6">
      <c r="A51" s="48" t="s">
        <v>41</v>
      </c>
      <c r="C51" s="68"/>
      <c r="D51" s="68"/>
      <c r="E51" s="68"/>
      <c r="F51" s="53">
        <f t="shared" si="2"/>
        <v>0</v>
      </c>
    </row>
    <row r="52" spans="1:6">
      <c r="A52" s="48" t="s">
        <v>68</v>
      </c>
      <c r="C52" s="68"/>
      <c r="D52" s="68"/>
      <c r="E52" s="68"/>
      <c r="F52" s="53">
        <f t="shared" si="2"/>
        <v>0</v>
      </c>
    </row>
    <row r="53" spans="1:6">
      <c r="A53" s="48" t="s">
        <v>69</v>
      </c>
      <c r="C53" s="68"/>
      <c r="D53" s="68"/>
      <c r="E53" s="68"/>
      <c r="F53" s="53">
        <f t="shared" si="2"/>
        <v>0</v>
      </c>
    </row>
    <row r="54" spans="1:6">
      <c r="A54" s="48" t="s">
        <v>62</v>
      </c>
      <c r="C54" s="68"/>
      <c r="D54" s="68"/>
      <c r="E54" s="68"/>
      <c r="F54" s="53">
        <f t="shared" si="2"/>
        <v>0</v>
      </c>
    </row>
    <row r="55" spans="1:6" s="162" customFormat="1" ht="13" thickBot="1">
      <c r="A55" s="172" t="s">
        <v>26</v>
      </c>
      <c r="C55" s="158">
        <f>SUM(C48:C54)</f>
        <v>0</v>
      </c>
      <c r="D55" s="158">
        <f>SUM(D48:D54)</f>
        <v>0</v>
      </c>
      <c r="E55" s="158">
        <f t="shared" ref="E55:F55" si="3">SUM(E48:E54)</f>
        <v>0</v>
      </c>
      <c r="F55" s="158">
        <f t="shared" si="3"/>
        <v>0</v>
      </c>
    </row>
    <row r="56" spans="1:6" s="162" customFormat="1" ht="27.75" customHeight="1" thickTop="1">
      <c r="A56" s="172"/>
      <c r="C56" s="161" t="str">
        <f>+IF(C55&lt;C43,"see Instruction #9","")</f>
        <v/>
      </c>
      <c r="D56" s="161" t="str">
        <f>+IF(D55&lt;D43,"see Instruction #9","")</f>
        <v/>
      </c>
      <c r="E56" s="161" t="str">
        <f>+IF(E55&lt;E43,"see Instruction #9","")</f>
        <v/>
      </c>
      <c r="F56" s="160"/>
    </row>
    <row r="57" spans="1:6">
      <c r="A57" s="143" t="s">
        <v>70</v>
      </c>
    </row>
    <row r="58" spans="1:6">
      <c r="A58" s="48" t="s">
        <v>38</v>
      </c>
      <c r="C58" s="51" t="e">
        <f>C48/C37</f>
        <v>#DIV/0!</v>
      </c>
      <c r="D58" s="51" t="e">
        <f>D48/D37</f>
        <v>#DIV/0!</v>
      </c>
      <c r="E58" s="51" t="e">
        <f>E48/E37</f>
        <v>#DIV/0!</v>
      </c>
      <c r="F58" s="51" t="e">
        <f>F48/F37</f>
        <v>#DIV/0!</v>
      </c>
    </row>
    <row r="59" spans="1:6">
      <c r="A59" s="48" t="s">
        <v>39</v>
      </c>
      <c r="C59" s="51" t="e">
        <f t="shared" ref="C59:F65" si="4">C49/C38</f>
        <v>#DIV/0!</v>
      </c>
      <c r="D59" s="51" t="e">
        <f t="shared" ref="D59" si="5">D49/D38</f>
        <v>#DIV/0!</v>
      </c>
      <c r="E59" s="51" t="e">
        <f t="shared" si="4"/>
        <v>#DIV/0!</v>
      </c>
      <c r="F59" s="51" t="e">
        <f t="shared" si="4"/>
        <v>#DIV/0!</v>
      </c>
    </row>
    <row r="60" spans="1:6">
      <c r="A60" s="48" t="s">
        <v>40</v>
      </c>
      <c r="C60" s="51" t="e">
        <f t="shared" si="4"/>
        <v>#DIV/0!</v>
      </c>
      <c r="D60" s="51" t="e">
        <f t="shared" ref="D60" si="6">D50/D39</f>
        <v>#DIV/0!</v>
      </c>
      <c r="E60" s="51" t="e">
        <f t="shared" si="4"/>
        <v>#DIV/0!</v>
      </c>
      <c r="F60" s="51" t="e">
        <f t="shared" si="4"/>
        <v>#DIV/0!</v>
      </c>
    </row>
    <row r="61" spans="1:6">
      <c r="A61" s="48" t="s">
        <v>41</v>
      </c>
      <c r="C61" s="51" t="e">
        <f t="shared" si="4"/>
        <v>#DIV/0!</v>
      </c>
      <c r="D61" s="51" t="e">
        <f t="shared" ref="D61" si="7">D51/D40</f>
        <v>#DIV/0!</v>
      </c>
      <c r="E61" s="51" t="e">
        <f t="shared" si="4"/>
        <v>#DIV/0!</v>
      </c>
      <c r="F61" s="51" t="e">
        <f t="shared" si="4"/>
        <v>#DIV/0!</v>
      </c>
    </row>
    <row r="62" spans="1:6">
      <c r="A62" s="48" t="s">
        <v>68</v>
      </c>
      <c r="C62" s="51" t="e">
        <f t="shared" si="4"/>
        <v>#DIV/0!</v>
      </c>
      <c r="D62" s="51" t="e">
        <f t="shared" ref="D62" si="8">D52/D41</f>
        <v>#DIV/0!</v>
      </c>
      <c r="E62" s="51" t="e">
        <f t="shared" si="4"/>
        <v>#DIV/0!</v>
      </c>
      <c r="F62" s="51" t="e">
        <f t="shared" si="4"/>
        <v>#DIV/0!</v>
      </c>
    </row>
    <row r="63" spans="1:6">
      <c r="A63" s="48" t="s">
        <v>69</v>
      </c>
      <c r="C63" s="51" t="e">
        <f t="shared" si="4"/>
        <v>#DIV/0!</v>
      </c>
      <c r="D63" s="51" t="e">
        <f t="shared" ref="D63" si="9">D53/D42</f>
        <v>#DIV/0!</v>
      </c>
      <c r="E63" s="51" t="e">
        <f t="shared" si="4"/>
        <v>#DIV/0!</v>
      </c>
      <c r="F63" s="51" t="e">
        <f t="shared" si="4"/>
        <v>#DIV/0!</v>
      </c>
    </row>
    <row r="64" spans="1:6">
      <c r="A64" s="48" t="s">
        <v>62</v>
      </c>
      <c r="C64" s="51" t="e">
        <f t="shared" si="4"/>
        <v>#DIV/0!</v>
      </c>
      <c r="D64" s="51" t="e">
        <f t="shared" ref="D64" si="10">D54/D43</f>
        <v>#DIV/0!</v>
      </c>
      <c r="E64" s="51" t="e">
        <f t="shared" si="4"/>
        <v>#DIV/0!</v>
      </c>
      <c r="F64" s="51" t="e">
        <f t="shared" si="4"/>
        <v>#DIV/0!</v>
      </c>
    </row>
    <row r="65" spans="1:6">
      <c r="A65" s="49" t="s">
        <v>26</v>
      </c>
      <c r="C65" s="51" t="e">
        <f>C55/C44</f>
        <v>#DIV/0!</v>
      </c>
      <c r="D65" s="51" t="e">
        <f>D55/D44</f>
        <v>#DIV/0!</v>
      </c>
      <c r="E65" s="51" t="e">
        <f t="shared" si="4"/>
        <v>#DIV/0!</v>
      </c>
      <c r="F65" s="51" t="e">
        <f t="shared" si="4"/>
        <v>#DIV/0!</v>
      </c>
    </row>
    <row r="66" spans="1:6">
      <c r="B66" s="49"/>
      <c r="C66" s="53"/>
      <c r="D66" s="53"/>
      <c r="E66" s="53"/>
      <c r="F66" s="54"/>
    </row>
    <row r="68" spans="1:6" ht="13">
      <c r="A68" s="148" t="s">
        <v>74</v>
      </c>
      <c r="C68" s="149"/>
      <c r="D68" s="150"/>
      <c r="E68" s="150"/>
      <c r="F68" s="151">
        <f>+C68+E68</f>
        <v>0</v>
      </c>
    </row>
    <row r="69" spans="1:6" ht="13">
      <c r="A69" s="148" t="s">
        <v>75</v>
      </c>
      <c r="C69" s="152"/>
      <c r="D69" s="153"/>
    </row>
    <row r="70" spans="1:6">
      <c r="A70" s="11" t="s">
        <v>76</v>
      </c>
    </row>
    <row r="71" spans="1:6">
      <c r="A71" s="11" t="s">
        <v>77</v>
      </c>
    </row>
    <row r="85" spans="3:3">
      <c r="C85" s="162"/>
    </row>
  </sheetData>
  <sheetProtection algorithmName="SHA-512" hashValue="Fq/WJtwixLGlJp0gTwfM+UBJ0kuPgHSFywkp3rcLRgEBZ0rcIe+EorJ9oAOeOPG1vVVlXFhmX4T7ldohruLKuQ==" saltValue="cgp1AmPvLf33skk2h+mOQA==" spinCount="100000" sheet="1" objects="1" scenarios="1" insertColumns="0"/>
  <conditionalFormatting sqref="C45 E45">
    <cfRule type="cellIs" dxfId="49" priority="5" operator="notEqual">
      <formula>0</formula>
    </cfRule>
  </conditionalFormatting>
  <conditionalFormatting sqref="F45">
    <cfRule type="cellIs" dxfId="48" priority="4" operator="notEqual">
      <formula>0</formula>
    </cfRule>
  </conditionalFormatting>
  <conditionalFormatting sqref="C66:E66">
    <cfRule type="cellIs" dxfId="47" priority="3" operator="notEqual">
      <formula>0</formula>
    </cfRule>
  </conditionalFormatting>
  <conditionalFormatting sqref="D45">
    <cfRule type="cellIs" dxfId="46" priority="2" operator="notEqual">
      <formula>0</formula>
    </cfRule>
  </conditionalFormatting>
  <conditionalFormatting sqref="C56:E56">
    <cfRule type="notContainsBlanks" dxfId="45"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86"/>
  <sheetViews>
    <sheetView view="pageLayout" zoomScaleNormal="100" workbookViewId="0"/>
  </sheetViews>
  <sheetFormatPr defaultColWidth="9.1796875" defaultRowHeight="12.5"/>
  <cols>
    <col min="1" max="1" width="52.26953125" style="11" customWidth="1"/>
    <col min="2" max="2" width="3.7265625" style="11" customWidth="1"/>
    <col min="3" max="3" width="13.1796875" style="11" bestFit="1" customWidth="1"/>
    <col min="4" max="4" width="17.81640625" style="11" customWidth="1"/>
    <col min="5" max="5" width="15.7265625" style="11" customWidth="1"/>
    <col min="6" max="6" width="17" style="11" customWidth="1"/>
    <col min="7" max="7" width="14.26953125" style="11" bestFit="1" customWidth="1"/>
    <col min="8" max="8" width="15.81640625" style="11" customWidth="1"/>
    <col min="9" max="9" width="14.1796875" style="11" customWidth="1"/>
    <col min="10" max="10" width="13.1796875" style="11" bestFit="1" customWidth="1"/>
    <col min="11" max="11" width="13.1796875" style="11" customWidth="1"/>
    <col min="12" max="12" width="14.26953125" style="11" bestFit="1" customWidth="1"/>
    <col min="13" max="13" width="16.453125" style="11" customWidth="1"/>
    <col min="14" max="14" width="12.7265625" style="11" customWidth="1"/>
    <col min="15" max="15" width="14" style="11" bestFit="1" customWidth="1"/>
    <col min="16" max="17" width="12.7265625" style="11" customWidth="1"/>
    <col min="18" max="18" width="15.81640625" style="11" bestFit="1" customWidth="1"/>
    <col min="19" max="16384" width="9.1796875" style="11"/>
  </cols>
  <sheetData>
    <row r="2" spans="1:13" s="13" customFormat="1" ht="13">
      <c r="A2" s="133"/>
      <c r="B2" s="14" t="s">
        <v>15</v>
      </c>
      <c r="C2" s="15" t="s">
        <v>16</v>
      </c>
      <c r="D2" s="18"/>
      <c r="E2" s="14"/>
      <c r="I2" s="16"/>
    </row>
    <row r="3" spans="1:13" s="13" customFormat="1">
      <c r="A3" s="19"/>
      <c r="B3" s="19"/>
      <c r="C3" s="16"/>
      <c r="D3" s="16"/>
      <c r="E3" s="19"/>
      <c r="I3" s="16"/>
    </row>
    <row r="4" spans="1:13" s="13" customFormat="1">
      <c r="A4" s="24"/>
      <c r="B4" s="13" t="s">
        <v>17</v>
      </c>
      <c r="D4" s="124"/>
      <c r="I4" s="16"/>
      <c r="J4" s="16"/>
      <c r="K4" s="16"/>
      <c r="L4" s="19"/>
      <c r="M4" s="19"/>
    </row>
    <row r="5" spans="1:13" s="13" customFormat="1" ht="13">
      <c r="A5" s="14"/>
      <c r="B5" s="134"/>
      <c r="C5" s="16"/>
      <c r="D5" s="22"/>
      <c r="E5" s="134"/>
      <c r="I5" s="16"/>
      <c r="J5" s="16"/>
      <c r="K5" s="16"/>
      <c r="L5" s="19"/>
      <c r="M5" s="19"/>
    </row>
    <row r="6" spans="1:13" s="13" customFormat="1" ht="13">
      <c r="A6" s="24"/>
      <c r="B6" s="13" t="s">
        <v>18</v>
      </c>
      <c r="C6" s="16"/>
      <c r="D6" s="16"/>
      <c r="I6" s="22"/>
      <c r="J6" s="16"/>
      <c r="K6" s="16"/>
      <c r="L6" s="16"/>
      <c r="M6" s="19"/>
    </row>
    <row r="7" spans="1:13" s="13" customFormat="1" ht="13">
      <c r="A7" s="16"/>
      <c r="B7" s="16"/>
      <c r="C7" s="24" t="s">
        <v>19</v>
      </c>
      <c r="D7" s="25"/>
      <c r="E7" s="25"/>
      <c r="I7" s="22"/>
      <c r="J7" s="16"/>
      <c r="K7" s="16"/>
      <c r="L7" s="16"/>
      <c r="M7" s="19"/>
    </row>
    <row r="8" spans="1:13" s="13" customFormat="1" ht="13">
      <c r="A8" s="16"/>
      <c r="B8" s="16"/>
      <c r="C8" s="24" t="s">
        <v>20</v>
      </c>
      <c r="D8" s="120"/>
      <c r="E8" s="25"/>
      <c r="I8" s="22"/>
      <c r="J8" s="16"/>
      <c r="K8" s="16"/>
      <c r="L8" s="16"/>
      <c r="M8" s="19"/>
    </row>
    <row r="9" spans="1:13" s="13" customFormat="1" ht="13">
      <c r="A9" s="26" t="s">
        <v>60</v>
      </c>
      <c r="B9" s="16"/>
      <c r="C9" s="24" t="s">
        <v>21</v>
      </c>
      <c r="D9" s="135"/>
      <c r="E9" s="25"/>
      <c r="I9" s="22"/>
      <c r="J9" s="16"/>
      <c r="K9" s="16"/>
      <c r="L9" s="16"/>
      <c r="M9" s="19"/>
    </row>
    <row r="10" spans="1:13" ht="13">
      <c r="A10" s="29"/>
      <c r="B10" s="29"/>
      <c r="C10" s="29"/>
      <c r="D10" s="29"/>
      <c r="E10" s="29"/>
    </row>
    <row r="11" spans="1:13" s="33" customFormat="1">
      <c r="A11" s="30" t="s">
        <v>22</v>
      </c>
      <c r="C11" s="32">
        <v>127</v>
      </c>
      <c r="D11" s="32">
        <v>128</v>
      </c>
      <c r="E11" s="31">
        <v>130</v>
      </c>
      <c r="F11" s="32">
        <v>131</v>
      </c>
      <c r="G11" s="32">
        <v>132</v>
      </c>
      <c r="H11" s="32">
        <v>136</v>
      </c>
      <c r="I11" s="31">
        <v>150</v>
      </c>
      <c r="J11" s="32">
        <v>165</v>
      </c>
      <c r="K11" s="32">
        <v>233</v>
      </c>
      <c r="L11" s="32">
        <v>620</v>
      </c>
      <c r="M11" s="35" t="s">
        <v>26</v>
      </c>
    </row>
    <row r="12" spans="1:13" s="136" customFormat="1">
      <c r="A12" s="34" t="s">
        <v>23</v>
      </c>
    </row>
    <row r="13" spans="1:13">
      <c r="A13" s="11" t="s">
        <v>27</v>
      </c>
      <c r="C13" s="53">
        <v>0</v>
      </c>
      <c r="D13" s="137">
        <v>11649154.540000001</v>
      </c>
      <c r="E13" s="137">
        <v>3874655.19</v>
      </c>
      <c r="F13" s="53">
        <v>6065632.9800000004</v>
      </c>
      <c r="G13" s="53">
        <v>406631.67000000004</v>
      </c>
      <c r="H13" s="138">
        <v>22520553.390000001</v>
      </c>
      <c r="I13" s="137">
        <v>114191.81</v>
      </c>
      <c r="J13" s="138">
        <v>458639.74</v>
      </c>
      <c r="K13" s="138">
        <v>18245564.670000002</v>
      </c>
      <c r="L13" s="138">
        <v>10958114.300000001</v>
      </c>
      <c r="M13" s="53">
        <f>SUM(C13:L13)</f>
        <v>74293138.290000007</v>
      </c>
    </row>
    <row r="14" spans="1:13" s="139" customFormat="1">
      <c r="A14" s="11"/>
      <c r="C14" s="140"/>
      <c r="D14" s="141"/>
      <c r="E14" s="141"/>
      <c r="F14" s="140"/>
      <c r="G14" s="140"/>
      <c r="H14" s="142"/>
      <c r="I14" s="141"/>
      <c r="J14" s="142"/>
      <c r="K14" s="142"/>
      <c r="L14" s="142"/>
      <c r="M14" s="140"/>
    </row>
    <row r="15" spans="1:13" s="166" customFormat="1">
      <c r="A15" s="162" t="s">
        <v>28</v>
      </c>
      <c r="C15" s="164">
        <v>0</v>
      </c>
      <c r="D15" s="164">
        <v>11649154.540000023</v>
      </c>
      <c r="E15" s="164">
        <v>3874655.1899999976</v>
      </c>
      <c r="F15" s="164">
        <v>6065632.9800000759</v>
      </c>
      <c r="G15" s="164">
        <v>406631.67000000039</v>
      </c>
      <c r="H15" s="164">
        <v>22520553.390000023</v>
      </c>
      <c r="I15" s="164">
        <v>114191.80999999994</v>
      </c>
      <c r="J15" s="164">
        <v>458639.73999999929</v>
      </c>
      <c r="K15" s="164">
        <v>5667634.6700000018</v>
      </c>
      <c r="L15" s="164">
        <v>10958114.300000004</v>
      </c>
      <c r="M15" s="164">
        <f>SUM(C15:L15)</f>
        <v>61715208.290000133</v>
      </c>
    </row>
    <row r="16" spans="1:13" s="139" customFormat="1">
      <c r="A16" s="11"/>
      <c r="C16" s="64"/>
      <c r="D16" s="64"/>
      <c r="E16" s="64"/>
      <c r="F16" s="64"/>
      <c r="G16" s="64"/>
      <c r="H16" s="64"/>
      <c r="I16" s="64"/>
      <c r="J16" s="64"/>
      <c r="K16" s="64"/>
      <c r="L16" s="64"/>
      <c r="M16" s="64"/>
    </row>
    <row r="17" spans="1:13" s="139" customFormat="1">
      <c r="A17" s="11" t="s">
        <v>29</v>
      </c>
      <c r="C17" s="44"/>
      <c r="D17" s="44"/>
      <c r="E17" s="44"/>
      <c r="F17" s="44"/>
      <c r="G17" s="44"/>
      <c r="H17" s="44"/>
      <c r="I17" s="44"/>
      <c r="J17" s="44"/>
      <c r="K17" s="44"/>
      <c r="L17" s="44"/>
      <c r="M17" s="64">
        <f>SUM(C17:L17)</f>
        <v>0</v>
      </c>
    </row>
    <row r="18" spans="1:13" s="139" customFormat="1">
      <c r="A18" s="11"/>
      <c r="C18" s="43"/>
      <c r="D18" s="43"/>
      <c r="E18" s="43"/>
      <c r="F18" s="43"/>
      <c r="G18" s="43"/>
      <c r="H18" s="43"/>
      <c r="I18" s="43"/>
      <c r="J18" s="43"/>
      <c r="K18" s="43"/>
      <c r="L18" s="43"/>
      <c r="M18" s="64"/>
    </row>
    <row r="19" spans="1:13" s="139" customFormat="1">
      <c r="A19" s="11" t="s">
        <v>66</v>
      </c>
      <c r="C19" s="44"/>
      <c r="D19" s="44"/>
      <c r="E19" s="44"/>
      <c r="F19" s="44"/>
      <c r="G19" s="44"/>
      <c r="H19" s="44"/>
      <c r="I19" s="44"/>
      <c r="J19" s="44"/>
      <c r="K19" s="44"/>
      <c r="L19" s="44"/>
      <c r="M19" s="64">
        <f>SUM(C19:L19)</f>
        <v>0</v>
      </c>
    </row>
    <row r="20" spans="1:13" s="139" customFormat="1">
      <c r="A20" s="11"/>
      <c r="C20" s="43"/>
      <c r="D20" s="43"/>
      <c r="E20" s="43"/>
      <c r="F20" s="43"/>
      <c r="G20" s="43"/>
      <c r="H20" s="43"/>
      <c r="I20" s="43"/>
      <c r="J20" s="43"/>
      <c r="K20" s="43"/>
      <c r="L20" s="43"/>
      <c r="M20" s="64"/>
    </row>
    <row r="21" spans="1:13" s="139" customFormat="1">
      <c r="A21" s="11" t="s">
        <v>64</v>
      </c>
      <c r="C21" s="37"/>
      <c r="D21" s="37"/>
      <c r="E21" s="37" t="s">
        <v>126</v>
      </c>
      <c r="F21" s="37"/>
      <c r="G21" s="37"/>
      <c r="H21" s="37"/>
      <c r="I21" s="37"/>
      <c r="J21" s="37"/>
      <c r="K21" s="37"/>
      <c r="L21" s="37"/>
      <c r="M21" s="64"/>
    </row>
    <row r="22" spans="1:13" s="139" customFormat="1">
      <c r="A22" s="11" t="s">
        <v>61</v>
      </c>
      <c r="C22" s="44"/>
      <c r="D22" s="44"/>
      <c r="E22" s="44"/>
      <c r="F22" s="44"/>
      <c r="G22" s="44"/>
      <c r="H22" s="44"/>
      <c r="I22" s="44"/>
      <c r="J22" s="44"/>
      <c r="K22" s="44"/>
      <c r="L22" s="44"/>
      <c r="M22" s="64">
        <f>SUM(C22:L22)</f>
        <v>0</v>
      </c>
    </row>
    <row r="23" spans="1:13" s="139" customFormat="1">
      <c r="A23" s="11" t="s">
        <v>53</v>
      </c>
      <c r="C23" s="44"/>
      <c r="D23" s="44"/>
      <c r="E23" s="44"/>
      <c r="F23" s="44"/>
      <c r="G23" s="44"/>
      <c r="H23" s="44"/>
      <c r="I23" s="44"/>
      <c r="J23" s="44"/>
      <c r="K23" s="44"/>
      <c r="L23" s="44"/>
      <c r="M23" s="64">
        <f>SUM(C23:L23)</f>
        <v>0</v>
      </c>
    </row>
    <row r="24" spans="1:13" s="139" customFormat="1">
      <c r="A24" s="11" t="s">
        <v>54</v>
      </c>
      <c r="C24" s="44"/>
      <c r="D24" s="44"/>
      <c r="E24" s="44"/>
      <c r="F24" s="44"/>
      <c r="G24" s="44"/>
      <c r="H24" s="44"/>
      <c r="I24" s="44"/>
      <c r="J24" s="44"/>
      <c r="K24" s="44"/>
      <c r="L24" s="44"/>
      <c r="M24" s="64">
        <f>SUM(C24:L24)</f>
        <v>0</v>
      </c>
    </row>
    <row r="25" spans="1:13" s="139" customFormat="1">
      <c r="A25" s="11" t="s">
        <v>30</v>
      </c>
      <c r="C25" s="44"/>
      <c r="D25" s="44"/>
      <c r="E25" s="44"/>
      <c r="F25" s="44"/>
      <c r="G25" s="44"/>
      <c r="H25" s="44"/>
      <c r="I25" s="44"/>
      <c r="J25" s="44"/>
      <c r="K25" s="44"/>
      <c r="L25" s="44"/>
      <c r="M25" s="64">
        <f>SUM(C25:L25)</f>
        <v>0</v>
      </c>
    </row>
    <row r="26" spans="1:13" s="139" customFormat="1">
      <c r="A26" s="11" t="s">
        <v>65</v>
      </c>
      <c r="C26" s="44"/>
      <c r="D26" s="44"/>
      <c r="E26" s="44"/>
      <c r="F26" s="44"/>
      <c r="G26" s="44"/>
      <c r="H26" s="44"/>
      <c r="I26" s="44"/>
      <c r="J26" s="44"/>
      <c r="K26" s="44"/>
      <c r="L26" s="44"/>
      <c r="M26" s="64">
        <f>SUM(C26:L26)</f>
        <v>0</v>
      </c>
    </row>
    <row r="27" spans="1:13" s="166" customFormat="1">
      <c r="A27" s="162" t="s">
        <v>67</v>
      </c>
      <c r="C27" s="167">
        <f t="shared" ref="C27:M27" si="0">SUM(C22:C26)</f>
        <v>0</v>
      </c>
      <c r="D27" s="167">
        <f>SUM(D22:D26)</f>
        <v>0</v>
      </c>
      <c r="E27" s="167">
        <f t="shared" si="0"/>
        <v>0</v>
      </c>
      <c r="F27" s="167">
        <f t="shared" si="0"/>
        <v>0</v>
      </c>
      <c r="G27" s="167">
        <f t="shared" ref="G27" si="1">SUM(G22:G26)</f>
        <v>0</v>
      </c>
      <c r="H27" s="167">
        <f t="shared" si="0"/>
        <v>0</v>
      </c>
      <c r="I27" s="167">
        <f t="shared" si="0"/>
        <v>0</v>
      </c>
      <c r="J27" s="167">
        <f t="shared" si="0"/>
        <v>0</v>
      </c>
      <c r="K27" s="167">
        <f t="shared" si="0"/>
        <v>0</v>
      </c>
      <c r="L27" s="167">
        <f t="shared" si="0"/>
        <v>0</v>
      </c>
      <c r="M27" s="167">
        <f t="shared" si="0"/>
        <v>0</v>
      </c>
    </row>
    <row r="28" spans="1:13" s="139" customFormat="1">
      <c r="A28" s="11"/>
      <c r="C28" s="38"/>
      <c r="D28" s="38"/>
      <c r="E28" s="38"/>
      <c r="F28" s="38"/>
      <c r="G28" s="38"/>
      <c r="H28" s="38"/>
      <c r="I28" s="38"/>
      <c r="J28" s="38"/>
      <c r="K28" s="38"/>
      <c r="L28" s="38"/>
      <c r="M28" s="64"/>
    </row>
    <row r="29" spans="1:13" ht="26">
      <c r="A29" s="45" t="s">
        <v>31</v>
      </c>
      <c r="C29" s="54"/>
      <c r="D29" s="54"/>
      <c r="E29" s="54"/>
      <c r="F29" s="53"/>
      <c r="G29" s="53"/>
      <c r="H29" s="53"/>
      <c r="I29" s="53"/>
      <c r="J29" s="53"/>
      <c r="K29" s="53"/>
      <c r="L29" s="53"/>
      <c r="M29" s="54"/>
    </row>
    <row r="30" spans="1:13">
      <c r="A30" s="46" t="s">
        <v>32</v>
      </c>
      <c r="B30" s="118"/>
      <c r="C30" s="68"/>
      <c r="D30" s="68"/>
      <c r="E30" s="68"/>
      <c r="F30" s="68"/>
      <c r="G30" s="68"/>
      <c r="H30" s="68"/>
      <c r="I30" s="68"/>
      <c r="J30" s="68"/>
      <c r="K30" s="68"/>
      <c r="L30" s="68"/>
      <c r="M30" s="53">
        <f>SUM(C30:L30)</f>
        <v>0</v>
      </c>
    </row>
    <row r="31" spans="1:13">
      <c r="A31" s="46" t="s">
        <v>78</v>
      </c>
      <c r="B31" s="118"/>
      <c r="C31" s="68"/>
      <c r="D31" s="68"/>
      <c r="E31" s="68"/>
      <c r="F31" s="68"/>
      <c r="G31" s="68"/>
      <c r="H31" s="68"/>
      <c r="I31" s="68"/>
      <c r="J31" s="68"/>
      <c r="K31" s="68"/>
      <c r="L31" s="68"/>
      <c r="M31" s="53"/>
    </row>
    <row r="32" spans="1:13">
      <c r="A32" s="46" t="s">
        <v>33</v>
      </c>
      <c r="B32" s="118"/>
      <c r="C32" s="68"/>
      <c r="D32" s="68"/>
      <c r="E32" s="68"/>
      <c r="F32" s="68"/>
      <c r="G32" s="68"/>
      <c r="H32" s="68"/>
      <c r="I32" s="68"/>
      <c r="J32" s="68"/>
      <c r="K32" s="68"/>
      <c r="L32" s="68"/>
      <c r="M32" s="53">
        <f>SUM(C32:L32)</f>
        <v>0</v>
      </c>
    </row>
    <row r="33" spans="1:13">
      <c r="A33" s="46" t="s">
        <v>34</v>
      </c>
      <c r="B33" s="118"/>
      <c r="C33" s="181">
        <f>+C34-SUM(C30:C32)</f>
        <v>0</v>
      </c>
      <c r="D33" s="181">
        <f>+D34-SUM(D30:D32)</f>
        <v>11649154.540000023</v>
      </c>
      <c r="E33" s="181">
        <f t="shared" ref="E33:L33" si="2">+E34-SUM(E30:E32)</f>
        <v>3874655.1899999976</v>
      </c>
      <c r="F33" s="181">
        <f t="shared" si="2"/>
        <v>6065632.9800000759</v>
      </c>
      <c r="G33" s="181">
        <f t="shared" ref="G33" si="3">+G34-SUM(G30:G32)</f>
        <v>406631.67000000039</v>
      </c>
      <c r="H33" s="181">
        <f t="shared" si="2"/>
        <v>22520553.390000023</v>
      </c>
      <c r="I33" s="181">
        <f t="shared" si="2"/>
        <v>114191.80999999994</v>
      </c>
      <c r="J33" s="181">
        <f t="shared" si="2"/>
        <v>458639.73999999929</v>
      </c>
      <c r="K33" s="181">
        <f t="shared" si="2"/>
        <v>5667634.6700000018</v>
      </c>
      <c r="L33" s="181">
        <f t="shared" si="2"/>
        <v>10958114.300000004</v>
      </c>
      <c r="M33" s="69">
        <f>SUM(C33:L33)</f>
        <v>61715208.290000133</v>
      </c>
    </row>
    <row r="34" spans="1:13" s="162" customFormat="1" ht="13" thickBot="1">
      <c r="A34" s="162" t="s">
        <v>35</v>
      </c>
      <c r="C34" s="170">
        <f>+C15+C17-C27+C19</f>
        <v>0</v>
      </c>
      <c r="D34" s="170">
        <f t="shared" ref="D34:M34" si="4">+D15+D17-D27+D19</f>
        <v>11649154.540000023</v>
      </c>
      <c r="E34" s="170">
        <f t="shared" si="4"/>
        <v>3874655.1899999976</v>
      </c>
      <c r="F34" s="170">
        <f t="shared" si="4"/>
        <v>6065632.9800000759</v>
      </c>
      <c r="G34" s="170">
        <f t="shared" si="4"/>
        <v>406631.67000000039</v>
      </c>
      <c r="H34" s="170">
        <f t="shared" si="4"/>
        <v>22520553.390000023</v>
      </c>
      <c r="I34" s="170">
        <f t="shared" si="4"/>
        <v>114191.80999999994</v>
      </c>
      <c r="J34" s="170">
        <f t="shared" si="4"/>
        <v>458639.73999999929</v>
      </c>
      <c r="K34" s="170">
        <f t="shared" si="4"/>
        <v>5667634.6700000018</v>
      </c>
      <c r="L34" s="170">
        <f t="shared" si="4"/>
        <v>10958114.300000004</v>
      </c>
      <c r="M34" s="170">
        <f t="shared" si="4"/>
        <v>61715208.290000133</v>
      </c>
    </row>
    <row r="35" spans="1:13" ht="13" thickTop="1">
      <c r="C35" s="53"/>
      <c r="D35" s="53"/>
      <c r="E35" s="53"/>
      <c r="F35" s="53"/>
      <c r="G35" s="53"/>
      <c r="H35" s="53"/>
      <c r="I35" s="53"/>
      <c r="J35" s="53"/>
      <c r="K35" s="53"/>
      <c r="L35" s="53"/>
      <c r="M35" s="53"/>
    </row>
    <row r="36" spans="1:13">
      <c r="A36" s="11" t="s">
        <v>37</v>
      </c>
    </row>
    <row r="37" spans="1:13">
      <c r="A37" s="48" t="s">
        <v>38</v>
      </c>
      <c r="C37" s="68"/>
      <c r="D37" s="68"/>
      <c r="E37" s="68"/>
      <c r="F37" s="68"/>
      <c r="G37" s="68"/>
      <c r="H37" s="68"/>
      <c r="I37" s="68"/>
      <c r="J37" s="68"/>
      <c r="K37" s="68"/>
      <c r="L37" s="68"/>
      <c r="M37" s="53">
        <f t="shared" ref="M37:M44" si="5">SUM(C37:L37)</f>
        <v>0</v>
      </c>
    </row>
    <row r="38" spans="1:13">
      <c r="A38" s="48" t="s">
        <v>39</v>
      </c>
      <c r="C38" s="68"/>
      <c r="D38" s="68"/>
      <c r="E38" s="68"/>
      <c r="F38" s="68"/>
      <c r="G38" s="68"/>
      <c r="H38" s="68"/>
      <c r="I38" s="68"/>
      <c r="J38" s="68"/>
      <c r="K38" s="68"/>
      <c r="L38" s="68"/>
      <c r="M38" s="53">
        <f t="shared" si="5"/>
        <v>0</v>
      </c>
    </row>
    <row r="39" spans="1:13">
      <c r="A39" s="48" t="s">
        <v>40</v>
      </c>
      <c r="C39" s="68"/>
      <c r="D39" s="68"/>
      <c r="E39" s="68"/>
      <c r="F39" s="68"/>
      <c r="G39" s="68"/>
      <c r="H39" s="68"/>
      <c r="I39" s="68"/>
      <c r="J39" s="68"/>
      <c r="K39" s="68"/>
      <c r="L39" s="68"/>
      <c r="M39" s="53">
        <f t="shared" si="5"/>
        <v>0</v>
      </c>
    </row>
    <row r="40" spans="1:13">
      <c r="A40" s="48" t="s">
        <v>41</v>
      </c>
      <c r="C40" s="68"/>
      <c r="D40" s="68"/>
      <c r="E40" s="68"/>
      <c r="F40" s="68"/>
      <c r="G40" s="68"/>
      <c r="H40" s="68"/>
      <c r="I40" s="68"/>
      <c r="J40" s="68"/>
      <c r="K40" s="68"/>
      <c r="L40" s="68"/>
      <c r="M40" s="53">
        <f t="shared" si="5"/>
        <v>0</v>
      </c>
    </row>
    <row r="41" spans="1:13">
      <c r="A41" s="48" t="s">
        <v>68</v>
      </c>
      <c r="C41" s="68"/>
      <c r="D41" s="68"/>
      <c r="E41" s="68"/>
      <c r="F41" s="68"/>
      <c r="G41" s="68"/>
      <c r="H41" s="68"/>
      <c r="I41" s="68"/>
      <c r="J41" s="68"/>
      <c r="K41" s="68"/>
      <c r="L41" s="68"/>
      <c r="M41" s="53">
        <f t="shared" si="5"/>
        <v>0</v>
      </c>
    </row>
    <row r="42" spans="1:13">
      <c r="A42" s="48" t="s">
        <v>69</v>
      </c>
      <c r="C42" s="68"/>
      <c r="D42" s="68"/>
      <c r="E42" s="68"/>
      <c r="F42" s="68"/>
      <c r="G42" s="68"/>
      <c r="H42" s="68"/>
      <c r="I42" s="68"/>
      <c r="J42" s="68"/>
      <c r="K42" s="68"/>
      <c r="L42" s="68"/>
      <c r="M42" s="53">
        <f t="shared" si="5"/>
        <v>0</v>
      </c>
    </row>
    <row r="43" spans="1:13">
      <c r="A43" s="48" t="s">
        <v>62</v>
      </c>
      <c r="C43" s="68"/>
      <c r="D43" s="68"/>
      <c r="E43" s="68"/>
      <c r="F43" s="68"/>
      <c r="G43" s="68"/>
      <c r="H43" s="68"/>
      <c r="I43" s="68"/>
      <c r="J43" s="68"/>
      <c r="K43" s="68"/>
      <c r="L43" s="68"/>
      <c r="M43" s="53">
        <f t="shared" si="5"/>
        <v>0</v>
      </c>
    </row>
    <row r="44" spans="1:13" ht="13" thickBot="1">
      <c r="A44" s="49" t="s">
        <v>26</v>
      </c>
      <c r="C44" s="70">
        <f t="shared" ref="C44:F44" si="6">SUM(C37:C43)</f>
        <v>0</v>
      </c>
      <c r="D44" s="70">
        <f t="shared" ref="D44" si="7">SUM(D37:D43)</f>
        <v>0</v>
      </c>
      <c r="E44" s="70">
        <f t="shared" si="6"/>
        <v>0</v>
      </c>
      <c r="F44" s="70">
        <f t="shared" si="6"/>
        <v>0</v>
      </c>
      <c r="G44" s="70">
        <f t="shared" ref="G44" si="8">SUM(G37:G43)</f>
        <v>0</v>
      </c>
      <c r="H44" s="70">
        <f>SUM(H37:H43)</f>
        <v>0</v>
      </c>
      <c r="I44" s="70">
        <f>SUM(I37:I43)</f>
        <v>0</v>
      </c>
      <c r="J44" s="70">
        <f>SUM(J37:J43)</f>
        <v>0</v>
      </c>
      <c r="K44" s="70">
        <f t="shared" ref="K44:L44" si="9">SUM(K37:K43)</f>
        <v>0</v>
      </c>
      <c r="L44" s="70">
        <f t="shared" si="9"/>
        <v>0</v>
      </c>
      <c r="M44" s="70">
        <f t="shared" si="5"/>
        <v>0</v>
      </c>
    </row>
    <row r="45" spans="1:13" s="162" customFormat="1" ht="13" thickTop="1">
      <c r="B45" s="172" t="s">
        <v>42</v>
      </c>
      <c r="C45" s="173">
        <f t="shared" ref="C45:M45" si="10">+C44-C34</f>
        <v>0</v>
      </c>
      <c r="D45" s="159">
        <f t="shared" si="10"/>
        <v>-11649154.540000023</v>
      </c>
      <c r="E45" s="159">
        <f t="shared" si="10"/>
        <v>-3874655.1899999976</v>
      </c>
      <c r="F45" s="159">
        <f t="shared" si="10"/>
        <v>-6065632.9800000759</v>
      </c>
      <c r="G45" s="173">
        <f t="shared" ref="G45" si="11">+G44-G34</f>
        <v>-406631.67000000039</v>
      </c>
      <c r="H45" s="159">
        <f t="shared" si="10"/>
        <v>-22520553.390000023</v>
      </c>
      <c r="I45" s="159">
        <f>+I44-I34</f>
        <v>-114191.80999999994</v>
      </c>
      <c r="J45" s="159">
        <f t="shared" si="10"/>
        <v>-458639.73999999929</v>
      </c>
      <c r="K45" s="159">
        <f t="shared" si="10"/>
        <v>-5667634.6700000018</v>
      </c>
      <c r="L45" s="173">
        <f t="shared" si="10"/>
        <v>-10958114.300000004</v>
      </c>
      <c r="M45" s="159">
        <f t="shared" si="10"/>
        <v>-61715208.290000133</v>
      </c>
    </row>
    <row r="46" spans="1:13">
      <c r="B46" s="49"/>
      <c r="C46" s="53"/>
      <c r="D46" s="53"/>
      <c r="E46" s="53"/>
      <c r="F46" s="53"/>
      <c r="G46" s="53"/>
      <c r="H46" s="53"/>
      <c r="I46" s="53"/>
      <c r="J46" s="53"/>
      <c r="K46" s="53"/>
      <c r="L46" s="53"/>
      <c r="M46" s="54"/>
    </row>
    <row r="47" spans="1:13">
      <c r="A47" s="143" t="s">
        <v>71</v>
      </c>
    </row>
    <row r="48" spans="1:13">
      <c r="A48" s="48" t="s">
        <v>38</v>
      </c>
      <c r="C48" s="68"/>
      <c r="D48" s="68"/>
      <c r="E48" s="68"/>
      <c r="F48" s="68"/>
      <c r="G48" s="68"/>
      <c r="H48" s="68"/>
      <c r="I48" s="68"/>
      <c r="J48" s="68"/>
      <c r="K48" s="68"/>
      <c r="L48" s="68"/>
      <c r="M48" s="53">
        <f t="shared" ref="M48:M54" si="12">SUM(C48:L48)</f>
        <v>0</v>
      </c>
    </row>
    <row r="49" spans="1:13">
      <c r="A49" s="48" t="s">
        <v>39</v>
      </c>
      <c r="C49" s="68"/>
      <c r="D49" s="68"/>
      <c r="E49" s="68"/>
      <c r="F49" s="68"/>
      <c r="G49" s="68"/>
      <c r="H49" s="68"/>
      <c r="I49" s="68"/>
      <c r="J49" s="68"/>
      <c r="K49" s="68"/>
      <c r="L49" s="68"/>
      <c r="M49" s="53">
        <f t="shared" si="12"/>
        <v>0</v>
      </c>
    </row>
    <row r="50" spans="1:13">
      <c r="A50" s="48" t="s">
        <v>40</v>
      </c>
      <c r="C50" s="68"/>
      <c r="D50" s="68"/>
      <c r="E50" s="68"/>
      <c r="F50" s="68"/>
      <c r="G50" s="68"/>
      <c r="H50" s="68"/>
      <c r="I50" s="68"/>
      <c r="J50" s="68"/>
      <c r="K50" s="68"/>
      <c r="L50" s="68"/>
      <c r="M50" s="53">
        <f t="shared" si="12"/>
        <v>0</v>
      </c>
    </row>
    <row r="51" spans="1:13">
      <c r="A51" s="48" t="s">
        <v>41</v>
      </c>
      <c r="C51" s="68"/>
      <c r="D51" s="68"/>
      <c r="E51" s="68"/>
      <c r="F51" s="68"/>
      <c r="G51" s="68"/>
      <c r="H51" s="68"/>
      <c r="I51" s="68"/>
      <c r="J51" s="68"/>
      <c r="K51" s="68"/>
      <c r="L51" s="68"/>
      <c r="M51" s="53">
        <f t="shared" si="12"/>
        <v>0</v>
      </c>
    </row>
    <row r="52" spans="1:13">
      <c r="A52" s="48" t="s">
        <v>68</v>
      </c>
      <c r="C52" s="68"/>
      <c r="D52" s="68"/>
      <c r="E52" s="68"/>
      <c r="F52" s="68"/>
      <c r="G52" s="68"/>
      <c r="H52" s="68"/>
      <c r="I52" s="68"/>
      <c r="J52" s="68"/>
      <c r="K52" s="68"/>
      <c r="L52" s="68"/>
      <c r="M52" s="53">
        <f t="shared" si="12"/>
        <v>0</v>
      </c>
    </row>
    <row r="53" spans="1:13">
      <c r="A53" s="48" t="s">
        <v>69</v>
      </c>
      <c r="C53" s="68"/>
      <c r="D53" s="68"/>
      <c r="E53" s="68"/>
      <c r="F53" s="68"/>
      <c r="G53" s="68"/>
      <c r="H53" s="68"/>
      <c r="I53" s="68"/>
      <c r="J53" s="68"/>
      <c r="K53" s="68"/>
      <c r="L53" s="68"/>
      <c r="M53" s="53">
        <f t="shared" si="12"/>
        <v>0</v>
      </c>
    </row>
    <row r="54" spans="1:13">
      <c r="A54" s="48" t="s">
        <v>62</v>
      </c>
      <c r="C54" s="68"/>
      <c r="D54" s="68"/>
      <c r="E54" s="68"/>
      <c r="F54" s="68"/>
      <c r="G54" s="68"/>
      <c r="H54" s="68"/>
      <c r="I54" s="68"/>
      <c r="J54" s="68"/>
      <c r="K54" s="68"/>
      <c r="L54" s="68"/>
      <c r="M54" s="53">
        <f t="shared" si="12"/>
        <v>0</v>
      </c>
    </row>
    <row r="55" spans="1:13" s="162" customFormat="1" ht="13" thickBot="1">
      <c r="A55" s="172" t="s">
        <v>26</v>
      </c>
      <c r="C55" s="158">
        <f>SUM(C48:C54)</f>
        <v>0</v>
      </c>
      <c r="D55" s="158">
        <f t="shared" ref="D55:M55" si="13">SUM(D48:D54)</f>
        <v>0</v>
      </c>
      <c r="E55" s="158">
        <f t="shared" si="13"/>
        <v>0</v>
      </c>
      <c r="F55" s="158">
        <f t="shared" si="13"/>
        <v>0</v>
      </c>
      <c r="G55" s="158">
        <f t="shared" ref="G55" si="14">SUM(G48:G54)</f>
        <v>0</v>
      </c>
      <c r="H55" s="158">
        <f t="shared" si="13"/>
        <v>0</v>
      </c>
      <c r="I55" s="158">
        <f t="shared" si="13"/>
        <v>0</v>
      </c>
      <c r="J55" s="158">
        <f t="shared" si="13"/>
        <v>0</v>
      </c>
      <c r="K55" s="158">
        <f t="shared" si="13"/>
        <v>0</v>
      </c>
      <c r="L55" s="158">
        <f t="shared" si="13"/>
        <v>0</v>
      </c>
      <c r="M55" s="158">
        <f t="shared" si="13"/>
        <v>0</v>
      </c>
    </row>
    <row r="56" spans="1:13" s="162" customFormat="1" ht="26.25" customHeight="1" thickTop="1">
      <c r="C56" s="161" t="str">
        <f>+IF(C55&lt;C43,"see Instruction #9","")</f>
        <v/>
      </c>
      <c r="D56" s="161" t="str">
        <f>+IF(D55&lt;D43,"see Instruction #9","")</f>
        <v/>
      </c>
      <c r="E56" s="161" t="str">
        <f>+IF(E55&lt;E43,"see Instruction #9","")</f>
        <v/>
      </c>
      <c r="F56" s="161" t="str">
        <f t="shared" ref="F56:L56" si="15">+IF(F55&lt;F43,"see Instruction #9","")</f>
        <v/>
      </c>
      <c r="G56" s="161" t="str">
        <f t="shared" si="15"/>
        <v/>
      </c>
      <c r="H56" s="161" t="str">
        <f t="shared" si="15"/>
        <v/>
      </c>
      <c r="I56" s="161" t="str">
        <f t="shared" si="15"/>
        <v/>
      </c>
      <c r="J56" s="161" t="str">
        <f t="shared" si="15"/>
        <v/>
      </c>
      <c r="K56" s="161" t="str">
        <f t="shared" si="15"/>
        <v/>
      </c>
      <c r="L56" s="161" t="str">
        <f t="shared" si="15"/>
        <v/>
      </c>
    </row>
    <row r="57" spans="1:13">
      <c r="A57" s="143" t="s">
        <v>70</v>
      </c>
    </row>
    <row r="58" spans="1:13">
      <c r="A58" s="48" t="s">
        <v>38</v>
      </c>
      <c r="C58" s="51" t="e">
        <f>C48/C37</f>
        <v>#DIV/0!</v>
      </c>
      <c r="D58" s="51" t="e">
        <f t="shared" ref="D58:M58" si="16">D48/D37</f>
        <v>#DIV/0!</v>
      </c>
      <c r="E58" s="51" t="e">
        <f t="shared" si="16"/>
        <v>#DIV/0!</v>
      </c>
      <c r="F58" s="51" t="e">
        <f t="shared" si="16"/>
        <v>#DIV/0!</v>
      </c>
      <c r="G58" s="51" t="e">
        <f t="shared" ref="G58" si="17">G48/G37</f>
        <v>#DIV/0!</v>
      </c>
      <c r="H58" s="51" t="e">
        <f t="shared" si="16"/>
        <v>#DIV/0!</v>
      </c>
      <c r="I58" s="51" t="e">
        <f t="shared" si="16"/>
        <v>#DIV/0!</v>
      </c>
      <c r="J58" s="51" t="e">
        <f t="shared" si="16"/>
        <v>#DIV/0!</v>
      </c>
      <c r="K58" s="51" t="e">
        <f t="shared" si="16"/>
        <v>#DIV/0!</v>
      </c>
      <c r="L58" s="51" t="e">
        <f t="shared" si="16"/>
        <v>#DIV/0!</v>
      </c>
      <c r="M58" s="51" t="e">
        <f t="shared" si="16"/>
        <v>#DIV/0!</v>
      </c>
    </row>
    <row r="59" spans="1:13">
      <c r="A59" s="48" t="s">
        <v>39</v>
      </c>
      <c r="C59" s="51" t="e">
        <f>C49/C38</f>
        <v>#DIV/0!</v>
      </c>
      <c r="D59" s="51" t="e">
        <f t="shared" ref="D59:M59" si="18">D49/D38</f>
        <v>#DIV/0!</v>
      </c>
      <c r="E59" s="51" t="e">
        <f t="shared" si="18"/>
        <v>#DIV/0!</v>
      </c>
      <c r="F59" s="51" t="e">
        <f t="shared" si="18"/>
        <v>#DIV/0!</v>
      </c>
      <c r="G59" s="51" t="e">
        <f t="shared" ref="G59" si="19">G49/G38</f>
        <v>#DIV/0!</v>
      </c>
      <c r="H59" s="51" t="e">
        <f t="shared" si="18"/>
        <v>#DIV/0!</v>
      </c>
      <c r="I59" s="51" t="e">
        <f t="shared" si="18"/>
        <v>#DIV/0!</v>
      </c>
      <c r="J59" s="51" t="e">
        <f t="shared" si="18"/>
        <v>#DIV/0!</v>
      </c>
      <c r="K59" s="51" t="e">
        <f t="shared" si="18"/>
        <v>#DIV/0!</v>
      </c>
      <c r="L59" s="51" t="e">
        <f t="shared" si="18"/>
        <v>#DIV/0!</v>
      </c>
      <c r="M59" s="51" t="e">
        <f t="shared" si="18"/>
        <v>#DIV/0!</v>
      </c>
    </row>
    <row r="60" spans="1:13">
      <c r="A60" s="48" t="s">
        <v>40</v>
      </c>
      <c r="C60" s="51" t="e">
        <f t="shared" ref="C60:M60" si="20">C50/C39</f>
        <v>#DIV/0!</v>
      </c>
      <c r="D60" s="51" t="e">
        <f t="shared" si="20"/>
        <v>#DIV/0!</v>
      </c>
      <c r="E60" s="51" t="e">
        <f t="shared" si="20"/>
        <v>#DIV/0!</v>
      </c>
      <c r="F60" s="51" t="e">
        <f t="shared" si="20"/>
        <v>#DIV/0!</v>
      </c>
      <c r="G60" s="51" t="e">
        <f t="shared" ref="G60" si="21">G50/G39</f>
        <v>#DIV/0!</v>
      </c>
      <c r="H60" s="51" t="e">
        <f t="shared" si="20"/>
        <v>#DIV/0!</v>
      </c>
      <c r="I60" s="51" t="e">
        <f t="shared" si="20"/>
        <v>#DIV/0!</v>
      </c>
      <c r="J60" s="51" t="e">
        <f t="shared" si="20"/>
        <v>#DIV/0!</v>
      </c>
      <c r="K60" s="51" t="e">
        <f t="shared" si="20"/>
        <v>#DIV/0!</v>
      </c>
      <c r="L60" s="51" t="e">
        <f t="shared" si="20"/>
        <v>#DIV/0!</v>
      </c>
      <c r="M60" s="51" t="e">
        <f t="shared" si="20"/>
        <v>#DIV/0!</v>
      </c>
    </row>
    <row r="61" spans="1:13">
      <c r="A61" s="48" t="s">
        <v>41</v>
      </c>
      <c r="C61" s="51" t="e">
        <f t="shared" ref="C61:M61" si="22">C51/C40</f>
        <v>#DIV/0!</v>
      </c>
      <c r="D61" s="51" t="e">
        <f t="shared" si="22"/>
        <v>#DIV/0!</v>
      </c>
      <c r="E61" s="51" t="e">
        <f t="shared" si="22"/>
        <v>#DIV/0!</v>
      </c>
      <c r="F61" s="51" t="e">
        <f t="shared" si="22"/>
        <v>#DIV/0!</v>
      </c>
      <c r="G61" s="51" t="e">
        <f t="shared" ref="G61" si="23">G51/G40</f>
        <v>#DIV/0!</v>
      </c>
      <c r="H61" s="51" t="e">
        <f t="shared" si="22"/>
        <v>#DIV/0!</v>
      </c>
      <c r="I61" s="51" t="e">
        <f t="shared" si="22"/>
        <v>#DIV/0!</v>
      </c>
      <c r="J61" s="51" t="e">
        <f t="shared" si="22"/>
        <v>#DIV/0!</v>
      </c>
      <c r="K61" s="51" t="e">
        <f t="shared" si="22"/>
        <v>#DIV/0!</v>
      </c>
      <c r="L61" s="51" t="e">
        <f t="shared" si="22"/>
        <v>#DIV/0!</v>
      </c>
      <c r="M61" s="51" t="e">
        <f t="shared" si="22"/>
        <v>#DIV/0!</v>
      </c>
    </row>
    <row r="62" spans="1:13">
      <c r="A62" s="48" t="s">
        <v>68</v>
      </c>
      <c r="C62" s="51" t="e">
        <f t="shared" ref="C62:M62" si="24">C52/C41</f>
        <v>#DIV/0!</v>
      </c>
      <c r="D62" s="51" t="e">
        <f t="shared" si="24"/>
        <v>#DIV/0!</v>
      </c>
      <c r="E62" s="51" t="e">
        <f t="shared" si="24"/>
        <v>#DIV/0!</v>
      </c>
      <c r="F62" s="51" t="e">
        <f t="shared" si="24"/>
        <v>#DIV/0!</v>
      </c>
      <c r="G62" s="51" t="e">
        <f t="shared" ref="G62" si="25">G52/G41</f>
        <v>#DIV/0!</v>
      </c>
      <c r="H62" s="51" t="e">
        <f t="shared" si="24"/>
        <v>#DIV/0!</v>
      </c>
      <c r="I62" s="51" t="e">
        <f t="shared" si="24"/>
        <v>#DIV/0!</v>
      </c>
      <c r="J62" s="51" t="e">
        <f t="shared" si="24"/>
        <v>#DIV/0!</v>
      </c>
      <c r="K62" s="51" t="e">
        <f t="shared" si="24"/>
        <v>#DIV/0!</v>
      </c>
      <c r="L62" s="51" t="e">
        <f t="shared" si="24"/>
        <v>#DIV/0!</v>
      </c>
      <c r="M62" s="51" t="e">
        <f t="shared" si="24"/>
        <v>#DIV/0!</v>
      </c>
    </row>
    <row r="63" spans="1:13">
      <c r="A63" s="48" t="s">
        <v>69</v>
      </c>
      <c r="C63" s="51" t="e">
        <f t="shared" ref="C63:M63" si="26">C53/C42</f>
        <v>#DIV/0!</v>
      </c>
      <c r="D63" s="51" t="e">
        <f t="shared" si="26"/>
        <v>#DIV/0!</v>
      </c>
      <c r="E63" s="51" t="e">
        <f t="shared" si="26"/>
        <v>#DIV/0!</v>
      </c>
      <c r="F63" s="51" t="e">
        <f t="shared" si="26"/>
        <v>#DIV/0!</v>
      </c>
      <c r="G63" s="51" t="e">
        <f t="shared" ref="G63" si="27">G53/G42</f>
        <v>#DIV/0!</v>
      </c>
      <c r="H63" s="51" t="e">
        <f t="shared" si="26"/>
        <v>#DIV/0!</v>
      </c>
      <c r="I63" s="51" t="e">
        <f t="shared" si="26"/>
        <v>#DIV/0!</v>
      </c>
      <c r="J63" s="51" t="e">
        <f t="shared" si="26"/>
        <v>#DIV/0!</v>
      </c>
      <c r="K63" s="51" t="e">
        <f t="shared" si="26"/>
        <v>#DIV/0!</v>
      </c>
      <c r="L63" s="51" t="e">
        <f t="shared" si="26"/>
        <v>#DIV/0!</v>
      </c>
      <c r="M63" s="51" t="e">
        <f t="shared" si="26"/>
        <v>#DIV/0!</v>
      </c>
    </row>
    <row r="64" spans="1:13">
      <c r="A64" s="48" t="s">
        <v>62</v>
      </c>
      <c r="C64" s="51" t="e">
        <f t="shared" ref="C64:M65" si="28">C54/C43</f>
        <v>#DIV/0!</v>
      </c>
      <c r="D64" s="51" t="e">
        <f t="shared" si="28"/>
        <v>#DIV/0!</v>
      </c>
      <c r="E64" s="51" t="e">
        <f t="shared" si="28"/>
        <v>#DIV/0!</v>
      </c>
      <c r="F64" s="51" t="e">
        <f t="shared" si="28"/>
        <v>#DIV/0!</v>
      </c>
      <c r="G64" s="51" t="e">
        <f t="shared" ref="G64" si="29">G54/G43</f>
        <v>#DIV/0!</v>
      </c>
      <c r="H64" s="51" t="e">
        <f t="shared" si="28"/>
        <v>#DIV/0!</v>
      </c>
      <c r="I64" s="51" t="e">
        <f t="shared" si="28"/>
        <v>#DIV/0!</v>
      </c>
      <c r="J64" s="51" t="e">
        <f t="shared" si="28"/>
        <v>#DIV/0!</v>
      </c>
      <c r="K64" s="51" t="e">
        <f t="shared" si="28"/>
        <v>#DIV/0!</v>
      </c>
      <c r="L64" s="51" t="e">
        <f t="shared" si="28"/>
        <v>#DIV/0!</v>
      </c>
      <c r="M64" s="51" t="e">
        <f t="shared" si="28"/>
        <v>#DIV/0!</v>
      </c>
    </row>
    <row r="65" spans="1:13">
      <c r="A65" s="49" t="s">
        <v>26</v>
      </c>
      <c r="C65" s="51" t="e">
        <f>C55/C44</f>
        <v>#DIV/0!</v>
      </c>
      <c r="D65" s="51" t="e">
        <f t="shared" si="28"/>
        <v>#DIV/0!</v>
      </c>
      <c r="E65" s="51" t="e">
        <f t="shared" si="28"/>
        <v>#DIV/0!</v>
      </c>
      <c r="F65" s="51" t="e">
        <f t="shared" si="28"/>
        <v>#DIV/0!</v>
      </c>
      <c r="G65" s="51" t="e">
        <f t="shared" ref="G65" si="30">G55/G44</f>
        <v>#DIV/0!</v>
      </c>
      <c r="H65" s="51" t="e">
        <f t="shared" si="28"/>
        <v>#DIV/0!</v>
      </c>
      <c r="I65" s="51" t="e">
        <f t="shared" si="28"/>
        <v>#DIV/0!</v>
      </c>
      <c r="J65" s="51" t="e">
        <f t="shared" si="28"/>
        <v>#DIV/0!</v>
      </c>
      <c r="K65" s="51" t="e">
        <f t="shared" si="28"/>
        <v>#DIV/0!</v>
      </c>
      <c r="L65" s="51" t="e">
        <f t="shared" si="28"/>
        <v>#DIV/0!</v>
      </c>
      <c r="M65" s="51" t="e">
        <f t="shared" si="28"/>
        <v>#DIV/0!</v>
      </c>
    </row>
    <row r="66" spans="1:13">
      <c r="B66" s="49"/>
      <c r="C66" s="53"/>
      <c r="D66" s="53"/>
      <c r="E66" s="53"/>
      <c r="F66" s="53"/>
      <c r="G66" s="53"/>
      <c r="H66" s="53"/>
      <c r="I66" s="53"/>
      <c r="J66" s="53"/>
      <c r="K66" s="53"/>
      <c r="L66" s="53"/>
      <c r="M66" s="54"/>
    </row>
    <row r="67" spans="1:13">
      <c r="B67" s="49"/>
      <c r="C67" s="62"/>
    </row>
    <row r="68" spans="1:13">
      <c r="A68" s="74"/>
      <c r="B68" s="75"/>
      <c r="C68" s="76" t="s">
        <v>26</v>
      </c>
    </row>
    <row r="69" spans="1:13" ht="13">
      <c r="A69" s="77" t="s">
        <v>43</v>
      </c>
      <c r="C69" s="78"/>
    </row>
    <row r="70" spans="1:13" ht="38">
      <c r="A70" s="79" t="s">
        <v>44</v>
      </c>
      <c r="C70" s="80"/>
      <c r="F70" s="29"/>
      <c r="G70" s="29"/>
    </row>
    <row r="71" spans="1:13" ht="6" customHeight="1">
      <c r="A71" s="79"/>
      <c r="C71" s="78"/>
    </row>
    <row r="72" spans="1:13" ht="25">
      <c r="A72" s="79" t="s">
        <v>45</v>
      </c>
      <c r="C72" s="80"/>
    </row>
    <row r="73" spans="1:13" ht="6" customHeight="1">
      <c r="A73" s="79"/>
      <c r="C73" s="78"/>
    </row>
    <row r="74" spans="1:13" ht="25">
      <c r="A74" s="79" t="s">
        <v>46</v>
      </c>
      <c r="C74" s="81"/>
    </row>
    <row r="75" spans="1:13">
      <c r="A75" s="82"/>
      <c r="C75" s="78"/>
    </row>
    <row r="76" spans="1:13" ht="13">
      <c r="A76" s="77" t="s">
        <v>47</v>
      </c>
      <c r="C76" s="78"/>
    </row>
    <row r="77" spans="1:13" ht="37.5">
      <c r="A77" s="79" t="s">
        <v>48</v>
      </c>
      <c r="C77" s="81"/>
    </row>
    <row r="78" spans="1:13" ht="6" customHeight="1">
      <c r="A78" s="79"/>
      <c r="C78" s="78"/>
    </row>
    <row r="79" spans="1:13" ht="25">
      <c r="A79" s="79" t="s">
        <v>49</v>
      </c>
      <c r="C79" s="81"/>
    </row>
    <row r="80" spans="1:13"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C45:F46 C66:F66 H45:L46 H66:L66">
    <cfRule type="cellIs" dxfId="44" priority="17" operator="notEqual">
      <formula>0</formula>
    </cfRule>
  </conditionalFormatting>
  <conditionalFormatting sqref="M45">
    <cfRule type="cellIs" dxfId="43" priority="4" operator="notEqual">
      <formula>0</formula>
    </cfRule>
  </conditionalFormatting>
  <conditionalFormatting sqref="G45:G46 G66">
    <cfRule type="cellIs" dxfId="42" priority="3" operator="notEqual">
      <formula>0</formula>
    </cfRule>
  </conditionalFormatting>
  <conditionalFormatting sqref="C56:L56">
    <cfRule type="notContainsBlanks" dxfId="41" priority="1">
      <formula>LEN(TRIM(C56))&gt;0</formula>
    </cfRule>
  </conditionalFormatting>
  <pageMargins left="0.45" right="0.45" top="0.5" bottom="0.5" header="0.3" footer="0.3"/>
  <pageSetup scale="56" firstPageNumber="8" orientation="landscape" useFirstPageNumber="1" r:id="rId1"/>
  <headerFooter>
    <oddHeader>&amp;C&amp;"Arial,Bold"&amp;12ACCOUNTS RECEIVABLE as of June 30,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68EAE-9616-499C-852E-84DB104FB688}">
  <dimension ref="A2:L86"/>
  <sheetViews>
    <sheetView view="pageLayout" zoomScaleNormal="100" workbookViewId="0"/>
  </sheetViews>
  <sheetFormatPr defaultColWidth="9.1796875" defaultRowHeight="12.5" outlineLevelCol="1"/>
  <cols>
    <col min="1" max="1" width="55.26953125" style="11" customWidth="1"/>
    <col min="2" max="2" width="4.453125" style="11" customWidth="1"/>
    <col min="3" max="3" width="14" style="11" bestFit="1" customWidth="1"/>
    <col min="4" max="4" width="15" style="11" bestFit="1" customWidth="1"/>
    <col min="5" max="5" width="13.1796875" style="11" bestFit="1" customWidth="1"/>
    <col min="6" max="6" width="14" style="11" bestFit="1" customWidth="1"/>
    <col min="7" max="7" width="13.1796875" style="11" bestFit="1" customWidth="1"/>
    <col min="8" max="9" width="14" style="11" bestFit="1" customWidth="1"/>
    <col min="10" max="10" width="15" style="11" bestFit="1" customWidth="1"/>
    <col min="11" max="11" width="9.1796875" style="11" customWidth="1" outlineLevel="1"/>
    <col min="12" max="16384" width="9.1796875" style="11"/>
  </cols>
  <sheetData>
    <row r="2" spans="1:10" s="13" customFormat="1" ht="13">
      <c r="B2" s="14" t="s">
        <v>15</v>
      </c>
      <c r="C2" s="15" t="s">
        <v>94</v>
      </c>
      <c r="D2" s="16"/>
      <c r="E2" s="18"/>
      <c r="F2" s="16"/>
    </row>
    <row r="3" spans="1:10" s="13" customFormat="1">
      <c r="A3" s="19"/>
      <c r="B3" s="16"/>
      <c r="C3" s="16"/>
      <c r="D3" s="16"/>
      <c r="E3" s="16"/>
      <c r="F3" s="55"/>
    </row>
    <row r="4" spans="1:10" s="13" customFormat="1" ht="13">
      <c r="B4" s="16" t="s">
        <v>17</v>
      </c>
      <c r="C4" s="16"/>
      <c r="D4" s="124"/>
      <c r="E4" s="125"/>
      <c r="F4" s="22"/>
      <c r="G4" s="16"/>
      <c r="H4" s="19"/>
      <c r="I4" s="19"/>
    </row>
    <row r="5" spans="1:10" s="13" customFormat="1" ht="13">
      <c r="A5" s="14"/>
      <c r="B5" s="16"/>
      <c r="C5" s="16"/>
      <c r="D5" s="22"/>
      <c r="E5" s="16"/>
      <c r="F5" s="57"/>
      <c r="G5" s="19"/>
      <c r="H5" s="19"/>
      <c r="I5" s="19"/>
    </row>
    <row r="6" spans="1:10" s="13" customFormat="1" ht="13">
      <c r="B6" s="16" t="s">
        <v>18</v>
      </c>
      <c r="C6" s="16"/>
      <c r="D6" s="16"/>
      <c r="E6" s="16"/>
      <c r="F6" s="22"/>
      <c r="G6" s="16"/>
      <c r="H6" s="16"/>
      <c r="I6" s="16"/>
    </row>
    <row r="7" spans="1:10" s="13" customFormat="1" ht="13">
      <c r="A7" s="16"/>
      <c r="C7" s="24" t="s">
        <v>19</v>
      </c>
      <c r="D7" s="25"/>
      <c r="E7" s="15"/>
      <c r="F7" s="57"/>
      <c r="G7" s="58"/>
      <c r="H7" s="19"/>
      <c r="I7" s="19"/>
    </row>
    <row r="8" spans="1:10" s="13" customFormat="1" ht="13">
      <c r="A8" s="16"/>
      <c r="C8" s="24" t="s">
        <v>20</v>
      </c>
      <c r="D8" s="25"/>
      <c r="E8" s="15"/>
      <c r="F8" s="57"/>
      <c r="G8" s="19"/>
      <c r="H8" s="19"/>
      <c r="I8" s="19"/>
    </row>
    <row r="9" spans="1:10" s="13" customFormat="1" ht="13">
      <c r="A9" s="26" t="s">
        <v>60</v>
      </c>
      <c r="C9" s="24" t="s">
        <v>21</v>
      </c>
      <c r="D9" s="27"/>
      <c r="E9" s="15"/>
      <c r="F9" s="57"/>
      <c r="G9" s="19"/>
      <c r="H9" s="19"/>
      <c r="I9" s="19"/>
    </row>
    <row r="10" spans="1:10" ht="13">
      <c r="A10" s="29"/>
      <c r="B10" s="29"/>
      <c r="C10" s="126"/>
    </row>
    <row r="11" spans="1:10" s="33" customFormat="1">
      <c r="A11" s="30" t="s">
        <v>22</v>
      </c>
      <c r="C11" s="32">
        <v>128</v>
      </c>
      <c r="D11" s="31">
        <v>131</v>
      </c>
      <c r="E11" s="31">
        <v>132</v>
      </c>
      <c r="F11" s="32">
        <v>133</v>
      </c>
      <c r="G11" s="32">
        <v>136</v>
      </c>
      <c r="H11" s="32">
        <v>144</v>
      </c>
      <c r="I11" s="32">
        <v>189</v>
      </c>
      <c r="J11" s="30"/>
    </row>
    <row r="12" spans="1:10">
      <c r="A12" s="34" t="s">
        <v>23</v>
      </c>
      <c r="C12" s="127"/>
      <c r="D12" s="128"/>
      <c r="E12" s="128"/>
      <c r="F12" s="129" t="s">
        <v>24</v>
      </c>
      <c r="G12" s="129"/>
      <c r="H12" s="129" t="s">
        <v>25</v>
      </c>
      <c r="I12" s="129"/>
      <c r="J12" s="128" t="s">
        <v>26</v>
      </c>
    </row>
    <row r="13" spans="1:10">
      <c r="A13" s="11" t="s">
        <v>27</v>
      </c>
      <c r="C13" s="64">
        <v>4993505.03</v>
      </c>
      <c r="D13" s="64">
        <v>17862170.460000001</v>
      </c>
      <c r="E13" s="64">
        <v>153794.68</v>
      </c>
      <c r="F13" s="64">
        <v>8053119.0099999998</v>
      </c>
      <c r="G13" s="64">
        <v>3366028.52</v>
      </c>
      <c r="H13" s="64">
        <v>7482847.5199999968</v>
      </c>
      <c r="I13" s="64"/>
      <c r="J13" s="64">
        <f>SUM(C13:I13)</f>
        <v>41911465.219999999</v>
      </c>
    </row>
    <row r="14" spans="1:10">
      <c r="C14" s="54"/>
      <c r="D14" s="62"/>
      <c r="E14" s="62"/>
      <c r="F14" s="63"/>
      <c r="G14" s="63"/>
      <c r="H14" s="63"/>
      <c r="I14" s="63"/>
      <c r="J14" s="62"/>
    </row>
    <row r="15" spans="1:10" s="162" customFormat="1">
      <c r="A15" s="162" t="s">
        <v>28</v>
      </c>
      <c r="C15" s="164">
        <v>4993505.0300000012</v>
      </c>
      <c r="D15" s="164">
        <v>17862170.470025927</v>
      </c>
      <c r="E15" s="164">
        <v>153794.68200000096</v>
      </c>
      <c r="F15" s="164">
        <v>8053119.0100000026</v>
      </c>
      <c r="G15" s="164">
        <v>3366028.5175000001</v>
      </c>
      <c r="H15" s="164">
        <v>7185997.7699999921</v>
      </c>
      <c r="I15" s="164">
        <v>593.79</v>
      </c>
      <c r="J15" s="164">
        <f>SUM(C15:I15)</f>
        <v>41615209.269525923</v>
      </c>
    </row>
    <row r="16" spans="1:10">
      <c r="C16" s="64"/>
      <c r="D16" s="64"/>
      <c r="E16" s="64"/>
      <c r="F16" s="64"/>
      <c r="G16" s="64"/>
      <c r="H16" s="64"/>
      <c r="I16" s="64"/>
      <c r="J16" s="64"/>
    </row>
    <row r="17" spans="1:11">
      <c r="A17" s="11" t="s">
        <v>29</v>
      </c>
      <c r="C17" s="44"/>
      <c r="D17" s="44"/>
      <c r="E17" s="44"/>
      <c r="F17" s="44"/>
      <c r="G17" s="44"/>
      <c r="H17" s="44"/>
      <c r="I17" s="44"/>
      <c r="J17" s="43">
        <f>SUM(C17:I17)</f>
        <v>0</v>
      </c>
      <c r="K17" s="43"/>
    </row>
    <row r="18" spans="1:11">
      <c r="C18" s="43"/>
      <c r="D18" s="43"/>
      <c r="E18" s="43"/>
      <c r="F18" s="43"/>
      <c r="G18" s="43"/>
      <c r="H18" s="43"/>
      <c r="I18" s="43"/>
      <c r="J18" s="43"/>
      <c r="K18" s="43"/>
    </row>
    <row r="19" spans="1:11">
      <c r="A19" s="11" t="s">
        <v>66</v>
      </c>
      <c r="C19" s="44"/>
      <c r="D19" s="44"/>
      <c r="E19" s="44"/>
      <c r="F19" s="44"/>
      <c r="G19" s="44"/>
      <c r="H19" s="44"/>
      <c r="I19" s="44"/>
      <c r="J19" s="43">
        <f>SUM(C19:I19)</f>
        <v>0</v>
      </c>
      <c r="K19" s="43"/>
    </row>
    <row r="20" spans="1:11">
      <c r="C20" s="43"/>
      <c r="D20" s="43"/>
      <c r="E20" s="43"/>
      <c r="F20" s="43"/>
      <c r="G20" s="43"/>
      <c r="H20" s="43"/>
      <c r="I20" s="43"/>
      <c r="J20" s="43"/>
      <c r="K20" s="43"/>
    </row>
    <row r="21" spans="1:11">
      <c r="A21" s="11" t="s">
        <v>64</v>
      </c>
      <c r="C21" s="37"/>
      <c r="D21" s="37"/>
      <c r="E21" s="37"/>
      <c r="F21" s="37"/>
      <c r="G21" s="37"/>
      <c r="H21" s="37"/>
      <c r="I21" s="37"/>
      <c r="J21" s="43"/>
      <c r="K21" s="43"/>
    </row>
    <row r="22" spans="1:11">
      <c r="A22" s="11" t="s">
        <v>61</v>
      </c>
      <c r="C22" s="44"/>
      <c r="D22" s="44"/>
      <c r="E22" s="44"/>
      <c r="F22" s="44"/>
      <c r="G22" s="44"/>
      <c r="H22" s="44"/>
      <c r="I22" s="44"/>
      <c r="J22" s="43">
        <f>SUM(C22:I22)</f>
        <v>0</v>
      </c>
      <c r="K22" s="43"/>
    </row>
    <row r="23" spans="1:11">
      <c r="A23" s="11" t="s">
        <v>53</v>
      </c>
      <c r="C23" s="44"/>
      <c r="D23" s="44"/>
      <c r="E23" s="44"/>
      <c r="F23" s="44"/>
      <c r="G23" s="44"/>
      <c r="H23" s="44"/>
      <c r="I23" s="44"/>
      <c r="J23" s="43">
        <f>SUM(C23:I23)</f>
        <v>0</v>
      </c>
      <c r="K23" s="43"/>
    </row>
    <row r="24" spans="1:11">
      <c r="A24" s="11" t="s">
        <v>54</v>
      </c>
      <c r="C24" s="44"/>
      <c r="D24" s="44"/>
      <c r="E24" s="44"/>
      <c r="F24" s="44"/>
      <c r="G24" s="44"/>
      <c r="H24" s="44"/>
      <c r="I24" s="44"/>
      <c r="J24" s="43">
        <f>SUM(C24:I24)</f>
        <v>0</v>
      </c>
      <c r="K24" s="43"/>
    </row>
    <row r="25" spans="1:11">
      <c r="A25" s="11" t="s">
        <v>30</v>
      </c>
      <c r="C25" s="44"/>
      <c r="D25" s="44"/>
      <c r="E25" s="44"/>
      <c r="F25" s="44"/>
      <c r="G25" s="44"/>
      <c r="H25" s="44"/>
      <c r="I25" s="44"/>
      <c r="J25" s="43">
        <f>SUM(C25:I25)</f>
        <v>0</v>
      </c>
      <c r="K25" s="43"/>
    </row>
    <row r="26" spans="1:11">
      <c r="A26" s="11" t="s">
        <v>65</v>
      </c>
      <c r="C26" s="44"/>
      <c r="D26" s="44"/>
      <c r="E26" s="44"/>
      <c r="F26" s="44"/>
      <c r="G26" s="44"/>
      <c r="H26" s="44"/>
      <c r="I26" s="44"/>
      <c r="J26" s="43">
        <f>SUM(C26:I26)</f>
        <v>0</v>
      </c>
      <c r="K26" s="43"/>
    </row>
    <row r="27" spans="1:11" s="162" customFormat="1">
      <c r="A27" s="162" t="s">
        <v>67</v>
      </c>
      <c r="C27" s="168">
        <f t="shared" ref="C27:J27" si="0">SUM(C22:C26)</f>
        <v>0</v>
      </c>
      <c r="D27" s="168">
        <f t="shared" si="0"/>
        <v>0</v>
      </c>
      <c r="E27" s="168">
        <f t="shared" si="0"/>
        <v>0</v>
      </c>
      <c r="F27" s="168">
        <f t="shared" si="0"/>
        <v>0</v>
      </c>
      <c r="G27" s="168">
        <f t="shared" si="0"/>
        <v>0</v>
      </c>
      <c r="H27" s="168">
        <f t="shared" si="0"/>
        <v>0</v>
      </c>
      <c r="I27" s="168">
        <f t="shared" si="0"/>
        <v>0</v>
      </c>
      <c r="J27" s="168">
        <f t="shared" si="0"/>
        <v>0</v>
      </c>
      <c r="K27" s="163"/>
    </row>
    <row r="28" spans="1:11">
      <c r="C28" s="38"/>
      <c r="D28" s="38"/>
      <c r="E28" s="38"/>
      <c r="F28" s="38"/>
      <c r="G28" s="38"/>
      <c r="H28" s="38"/>
      <c r="I28" s="38"/>
      <c r="J28" s="43"/>
      <c r="K28" s="43"/>
    </row>
    <row r="29" spans="1:11" ht="26">
      <c r="A29" s="45" t="s">
        <v>31</v>
      </c>
      <c r="C29" s="54"/>
      <c r="D29" s="130"/>
      <c r="E29" s="131"/>
      <c r="F29" s="53"/>
      <c r="G29" s="53"/>
      <c r="H29" s="53"/>
      <c r="I29" s="53"/>
      <c r="J29" s="53"/>
    </row>
    <row r="30" spans="1:11">
      <c r="A30" s="46" t="s">
        <v>32</v>
      </c>
      <c r="B30" s="118"/>
      <c r="C30" s="68"/>
      <c r="D30" s="68"/>
      <c r="E30" s="68"/>
      <c r="F30" s="68"/>
      <c r="G30" s="68"/>
      <c r="H30" s="68"/>
      <c r="I30" s="68"/>
      <c r="J30" s="53">
        <f>SUM(C30:I30)</f>
        <v>0</v>
      </c>
    </row>
    <row r="31" spans="1:11">
      <c r="A31" s="46" t="s">
        <v>33</v>
      </c>
      <c r="B31" s="118"/>
      <c r="C31" s="68"/>
      <c r="D31" s="68"/>
      <c r="E31" s="68"/>
      <c r="F31" s="68"/>
      <c r="G31" s="68"/>
      <c r="H31" s="68"/>
      <c r="I31" s="68"/>
      <c r="J31" s="53">
        <f>SUM(C31:I31)</f>
        <v>0</v>
      </c>
    </row>
    <row r="32" spans="1:11">
      <c r="A32" s="46" t="s">
        <v>34</v>
      </c>
      <c r="B32" s="118"/>
      <c r="C32" s="182">
        <f>+C34-SUM(C30:C31)</f>
        <v>4993505.0300000012</v>
      </c>
      <c r="D32" s="182">
        <f>+D34-SUM(D30:D31)</f>
        <v>17862170.470025927</v>
      </c>
      <c r="E32" s="182">
        <f>+E34-SUM(E30:E31)</f>
        <v>153794.68200000096</v>
      </c>
      <c r="F32" s="182">
        <f>+F34-SUM(F30:F31)</f>
        <v>8053119.0100000026</v>
      </c>
      <c r="G32" s="183">
        <f>+G34-SUM(G30:G31)</f>
        <v>3366028.5175000001</v>
      </c>
      <c r="H32" s="119"/>
      <c r="I32" s="119"/>
      <c r="J32" s="53">
        <f>SUM(C32:I32)</f>
        <v>34428617.709525928</v>
      </c>
    </row>
    <row r="33" spans="1:10">
      <c r="A33" s="46" t="s">
        <v>55</v>
      </c>
      <c r="B33" s="118"/>
      <c r="C33" s="184" t="s">
        <v>82</v>
      </c>
      <c r="D33" s="184" t="s">
        <v>82</v>
      </c>
      <c r="E33" s="184" t="s">
        <v>36</v>
      </c>
      <c r="F33" s="184" t="s">
        <v>36</v>
      </c>
      <c r="G33" s="184" t="s">
        <v>36</v>
      </c>
      <c r="H33" s="181">
        <f>+H34-SUM(H30:H32)</f>
        <v>7185997.7699999921</v>
      </c>
      <c r="I33" s="181">
        <f>+I34-SUM(I30:I32)</f>
        <v>593.79</v>
      </c>
      <c r="J33" s="69">
        <f>SUM(C33:I33)</f>
        <v>7186591.5599999921</v>
      </c>
    </row>
    <row r="34" spans="1:10" s="162" customFormat="1" ht="13" thickBot="1">
      <c r="A34" s="162" t="s">
        <v>35</v>
      </c>
      <c r="C34" s="170">
        <f>+C15+C17-C27+C19</f>
        <v>4993505.0300000012</v>
      </c>
      <c r="D34" s="170">
        <f t="shared" ref="D34:J34" si="1">+D15+D17-D27+D19</f>
        <v>17862170.470025927</v>
      </c>
      <c r="E34" s="170">
        <f t="shared" si="1"/>
        <v>153794.68200000096</v>
      </c>
      <c r="F34" s="170">
        <f t="shared" si="1"/>
        <v>8053119.0100000026</v>
      </c>
      <c r="G34" s="170">
        <f t="shared" si="1"/>
        <v>3366028.5175000001</v>
      </c>
      <c r="H34" s="170">
        <f t="shared" si="1"/>
        <v>7185997.7699999921</v>
      </c>
      <c r="I34" s="170">
        <f t="shared" si="1"/>
        <v>593.79</v>
      </c>
      <c r="J34" s="170">
        <f t="shared" si="1"/>
        <v>41615209.269525923</v>
      </c>
    </row>
    <row r="35" spans="1:10" ht="13" thickTop="1">
      <c r="C35" s="54"/>
      <c r="D35" s="54"/>
      <c r="E35" s="54"/>
      <c r="F35" s="54"/>
      <c r="G35" s="54"/>
      <c r="H35" s="54"/>
      <c r="I35" s="54"/>
      <c r="J35" s="54"/>
    </row>
    <row r="36" spans="1:10" ht="13">
      <c r="A36" s="11" t="s">
        <v>37</v>
      </c>
      <c r="F36" s="132"/>
      <c r="H36" s="132"/>
      <c r="I36" s="132"/>
    </row>
    <row r="37" spans="1:10">
      <c r="A37" s="48" t="s">
        <v>38</v>
      </c>
      <c r="C37" s="68"/>
      <c r="D37" s="68"/>
      <c r="E37" s="68"/>
      <c r="F37" s="68"/>
      <c r="G37" s="68"/>
      <c r="H37" s="68"/>
      <c r="I37" s="68"/>
      <c r="J37" s="53">
        <f t="shared" ref="J37:J44" si="2">SUM(C37:I37)</f>
        <v>0</v>
      </c>
    </row>
    <row r="38" spans="1:10">
      <c r="A38" s="48" t="s">
        <v>39</v>
      </c>
      <c r="C38" s="68"/>
      <c r="D38" s="68"/>
      <c r="E38" s="68"/>
      <c r="F38" s="68"/>
      <c r="G38" s="68"/>
      <c r="H38" s="68"/>
      <c r="I38" s="68"/>
      <c r="J38" s="53">
        <f t="shared" si="2"/>
        <v>0</v>
      </c>
    </row>
    <row r="39" spans="1:10">
      <c r="A39" s="48" t="s">
        <v>40</v>
      </c>
      <c r="C39" s="68"/>
      <c r="D39" s="68"/>
      <c r="E39" s="68"/>
      <c r="F39" s="68"/>
      <c r="G39" s="68"/>
      <c r="H39" s="68"/>
      <c r="I39" s="68"/>
      <c r="J39" s="53">
        <f t="shared" si="2"/>
        <v>0</v>
      </c>
    </row>
    <row r="40" spans="1:10">
      <c r="A40" s="48" t="s">
        <v>41</v>
      </c>
      <c r="C40" s="68"/>
      <c r="D40" s="68"/>
      <c r="E40" s="68"/>
      <c r="F40" s="68"/>
      <c r="G40" s="68"/>
      <c r="H40" s="68"/>
      <c r="I40" s="68"/>
      <c r="J40" s="53">
        <f t="shared" si="2"/>
        <v>0</v>
      </c>
    </row>
    <row r="41" spans="1:10">
      <c r="A41" s="48" t="s">
        <v>68</v>
      </c>
      <c r="C41" s="68"/>
      <c r="D41" s="68"/>
      <c r="E41" s="68"/>
      <c r="F41" s="68"/>
      <c r="G41" s="68"/>
      <c r="H41" s="68"/>
      <c r="I41" s="68"/>
      <c r="J41" s="53">
        <f t="shared" si="2"/>
        <v>0</v>
      </c>
    </row>
    <row r="42" spans="1:10">
      <c r="A42" s="48" t="s">
        <v>69</v>
      </c>
      <c r="C42" s="68"/>
      <c r="D42" s="68"/>
      <c r="E42" s="68"/>
      <c r="F42" s="68"/>
      <c r="G42" s="68"/>
      <c r="H42" s="68"/>
      <c r="I42" s="68"/>
      <c r="J42" s="53">
        <f t="shared" si="2"/>
        <v>0</v>
      </c>
    </row>
    <row r="43" spans="1:10">
      <c r="A43" s="48" t="s">
        <v>62</v>
      </c>
      <c r="C43" s="68"/>
      <c r="D43" s="68"/>
      <c r="E43" s="68"/>
      <c r="F43" s="68"/>
      <c r="G43" s="68"/>
      <c r="H43" s="68"/>
      <c r="I43" s="68"/>
      <c r="J43" s="53">
        <f t="shared" si="2"/>
        <v>0</v>
      </c>
    </row>
    <row r="44" spans="1:10" ht="13" thickBot="1">
      <c r="A44" s="49" t="s">
        <v>26</v>
      </c>
      <c r="C44" s="70">
        <f t="shared" ref="C44:I44" si="3">SUM(C37:C43)</f>
        <v>0</v>
      </c>
      <c r="D44" s="70">
        <f t="shared" si="3"/>
        <v>0</v>
      </c>
      <c r="E44" s="70">
        <f t="shared" si="3"/>
        <v>0</v>
      </c>
      <c r="F44" s="70">
        <f t="shared" si="3"/>
        <v>0</v>
      </c>
      <c r="G44" s="70">
        <f t="shared" si="3"/>
        <v>0</v>
      </c>
      <c r="H44" s="70">
        <f t="shared" si="3"/>
        <v>0</v>
      </c>
      <c r="I44" s="70">
        <f t="shared" si="3"/>
        <v>0</v>
      </c>
      <c r="J44" s="70">
        <f t="shared" si="2"/>
        <v>0</v>
      </c>
    </row>
    <row r="45" spans="1:10" s="162" customFormat="1" ht="13" thickTop="1">
      <c r="B45" s="172" t="s">
        <v>42</v>
      </c>
      <c r="C45" s="159">
        <f t="shared" ref="C45:I45" si="4">+C44-C34</f>
        <v>-4993505.0300000012</v>
      </c>
      <c r="D45" s="159">
        <f t="shared" si="4"/>
        <v>-17862170.470025927</v>
      </c>
      <c r="E45" s="159">
        <f t="shared" si="4"/>
        <v>-153794.68200000096</v>
      </c>
      <c r="F45" s="159">
        <f t="shared" si="4"/>
        <v>-8053119.0100000026</v>
      </c>
      <c r="G45" s="159">
        <f t="shared" si="4"/>
        <v>-3366028.5175000001</v>
      </c>
      <c r="H45" s="159">
        <f t="shared" si="4"/>
        <v>-7185997.7699999921</v>
      </c>
      <c r="I45" s="159">
        <f t="shared" si="4"/>
        <v>-593.79</v>
      </c>
      <c r="J45" s="159"/>
    </row>
    <row r="47" spans="1:10" ht="13">
      <c r="A47" s="11" t="s">
        <v>71</v>
      </c>
      <c r="F47" s="132"/>
      <c r="H47" s="132"/>
      <c r="I47" s="132"/>
    </row>
    <row r="48" spans="1:10">
      <c r="A48" s="48" t="s">
        <v>38</v>
      </c>
      <c r="C48" s="68"/>
      <c r="D48" s="68"/>
      <c r="E48" s="68"/>
      <c r="F48" s="68"/>
      <c r="G48" s="68"/>
      <c r="H48" s="68"/>
      <c r="I48" s="68"/>
      <c r="J48" s="53">
        <f t="shared" ref="J48:J54" si="5">SUM(C48:I48)</f>
        <v>0</v>
      </c>
    </row>
    <row r="49" spans="1:12">
      <c r="A49" s="48" t="s">
        <v>39</v>
      </c>
      <c r="C49" s="68"/>
      <c r="D49" s="68"/>
      <c r="E49" s="68"/>
      <c r="F49" s="68"/>
      <c r="G49" s="68"/>
      <c r="H49" s="68"/>
      <c r="I49" s="68"/>
      <c r="J49" s="53">
        <f t="shared" si="5"/>
        <v>0</v>
      </c>
    </row>
    <row r="50" spans="1:12">
      <c r="A50" s="48" t="s">
        <v>40</v>
      </c>
      <c r="C50" s="68"/>
      <c r="D50" s="68"/>
      <c r="E50" s="68"/>
      <c r="F50" s="68"/>
      <c r="G50" s="68"/>
      <c r="H50" s="68"/>
      <c r="I50" s="68"/>
      <c r="J50" s="53">
        <f t="shared" si="5"/>
        <v>0</v>
      </c>
    </row>
    <row r="51" spans="1:12">
      <c r="A51" s="48" t="s">
        <v>41</v>
      </c>
      <c r="C51" s="68"/>
      <c r="D51" s="68"/>
      <c r="E51" s="68"/>
      <c r="F51" s="68"/>
      <c r="G51" s="68"/>
      <c r="H51" s="68"/>
      <c r="I51" s="68"/>
      <c r="J51" s="53">
        <f t="shared" si="5"/>
        <v>0</v>
      </c>
    </row>
    <row r="52" spans="1:12">
      <c r="A52" s="48" t="s">
        <v>68</v>
      </c>
      <c r="C52" s="68"/>
      <c r="D52" s="68"/>
      <c r="E52" s="68"/>
      <c r="F52" s="68"/>
      <c r="G52" s="68"/>
      <c r="H52" s="68"/>
      <c r="I52" s="68"/>
      <c r="J52" s="53">
        <f t="shared" si="5"/>
        <v>0</v>
      </c>
    </row>
    <row r="53" spans="1:12">
      <c r="A53" s="48" t="s">
        <v>69</v>
      </c>
      <c r="C53" s="68"/>
      <c r="D53" s="68"/>
      <c r="E53" s="68"/>
      <c r="F53" s="68"/>
      <c r="G53" s="68"/>
      <c r="H53" s="68"/>
      <c r="I53" s="68"/>
      <c r="J53" s="53">
        <f t="shared" si="5"/>
        <v>0</v>
      </c>
    </row>
    <row r="54" spans="1:12">
      <c r="A54" s="48" t="s">
        <v>62</v>
      </c>
      <c r="C54" s="68"/>
      <c r="D54" s="68"/>
      <c r="E54" s="68"/>
      <c r="F54" s="68"/>
      <c r="G54" s="68"/>
      <c r="H54" s="68"/>
      <c r="I54" s="68"/>
      <c r="J54" s="53">
        <f t="shared" si="5"/>
        <v>0</v>
      </c>
    </row>
    <row r="55" spans="1:12" s="162" customFormat="1" ht="13" thickBot="1">
      <c r="A55" s="172" t="s">
        <v>26</v>
      </c>
      <c r="C55" s="158">
        <f t="shared" ref="C55:J55" si="6">SUM(C48:C54)</f>
        <v>0</v>
      </c>
      <c r="D55" s="158">
        <f t="shared" si="6"/>
        <v>0</v>
      </c>
      <c r="E55" s="158">
        <f t="shared" si="6"/>
        <v>0</v>
      </c>
      <c r="F55" s="158">
        <f t="shared" si="6"/>
        <v>0</v>
      </c>
      <c r="G55" s="158">
        <f t="shared" si="6"/>
        <v>0</v>
      </c>
      <c r="H55" s="158">
        <f t="shared" si="6"/>
        <v>0</v>
      </c>
      <c r="I55" s="158">
        <f t="shared" si="6"/>
        <v>0</v>
      </c>
      <c r="J55" s="158">
        <f t="shared" si="6"/>
        <v>0</v>
      </c>
    </row>
    <row r="56" spans="1:12" s="162" customFormat="1" ht="24.75" customHeight="1" thickTop="1">
      <c r="C56" s="161" t="str">
        <f>+IF(C55&lt;C43,"see Instruction #9","")</f>
        <v/>
      </c>
      <c r="D56" s="161" t="str">
        <f>+IF(D55&lt;D43,"see Instruction #9","")</f>
        <v/>
      </c>
      <c r="E56" s="161" t="str">
        <f>+IF(E55&lt;E43,"see Instruction #9","")</f>
        <v/>
      </c>
      <c r="F56" s="161" t="str">
        <f t="shared" ref="F56:I56" si="7">+IF(F55&lt;F43,"see Instruction #9","")</f>
        <v/>
      </c>
      <c r="G56" s="161" t="str">
        <f t="shared" si="7"/>
        <v/>
      </c>
      <c r="H56" s="161" t="str">
        <f t="shared" si="7"/>
        <v/>
      </c>
      <c r="I56" s="161" t="str">
        <f t="shared" si="7"/>
        <v/>
      </c>
      <c r="J56" s="161"/>
      <c r="K56" s="161"/>
      <c r="L56" s="161"/>
    </row>
    <row r="57" spans="1:12">
      <c r="A57" s="11" t="s">
        <v>70</v>
      </c>
    </row>
    <row r="58" spans="1:12">
      <c r="A58" s="48" t="s">
        <v>38</v>
      </c>
      <c r="C58" s="51" t="e">
        <f t="shared" ref="C58:C65" si="8">C48/C37</f>
        <v>#DIV/0!</v>
      </c>
      <c r="D58" s="51">
        <v>0</v>
      </c>
      <c r="E58" s="51" t="e">
        <f t="shared" ref="E58:I65" si="9">E48/E37</f>
        <v>#DIV/0!</v>
      </c>
      <c r="F58" s="51" t="e">
        <f t="shared" si="9"/>
        <v>#DIV/0!</v>
      </c>
      <c r="G58" s="51" t="e">
        <f t="shared" si="9"/>
        <v>#DIV/0!</v>
      </c>
      <c r="H58" s="51" t="e">
        <f t="shared" si="9"/>
        <v>#DIV/0!</v>
      </c>
      <c r="I58" s="51" t="e">
        <f t="shared" si="9"/>
        <v>#DIV/0!</v>
      </c>
      <c r="J58" s="51" t="e">
        <f>J48/#REF!</f>
        <v>#REF!</v>
      </c>
    </row>
    <row r="59" spans="1:12">
      <c r="A59" s="48" t="s">
        <v>39</v>
      </c>
      <c r="C59" s="51" t="e">
        <f t="shared" si="8"/>
        <v>#DIV/0!</v>
      </c>
      <c r="D59" s="51" t="e">
        <f>D49/D38</f>
        <v>#DIV/0!</v>
      </c>
      <c r="E59" s="51" t="e">
        <f t="shared" si="9"/>
        <v>#DIV/0!</v>
      </c>
      <c r="F59" s="51" t="e">
        <f t="shared" si="9"/>
        <v>#DIV/0!</v>
      </c>
      <c r="G59" s="51" t="e">
        <f t="shared" si="9"/>
        <v>#DIV/0!</v>
      </c>
      <c r="H59" s="51" t="e">
        <f t="shared" si="9"/>
        <v>#DIV/0!</v>
      </c>
      <c r="I59" s="51" t="e">
        <f t="shared" si="9"/>
        <v>#DIV/0!</v>
      </c>
      <c r="J59" s="51" t="e">
        <f>J49/#REF!</f>
        <v>#REF!</v>
      </c>
    </row>
    <row r="60" spans="1:12">
      <c r="A60" s="48" t="s">
        <v>40</v>
      </c>
      <c r="C60" s="51" t="e">
        <f t="shared" si="8"/>
        <v>#DIV/0!</v>
      </c>
      <c r="D60" s="51">
        <v>0</v>
      </c>
      <c r="E60" s="51" t="e">
        <f t="shared" si="9"/>
        <v>#DIV/0!</v>
      </c>
      <c r="F60" s="51" t="e">
        <f t="shared" si="9"/>
        <v>#DIV/0!</v>
      </c>
      <c r="G60" s="51" t="e">
        <f t="shared" si="9"/>
        <v>#DIV/0!</v>
      </c>
      <c r="H60" s="51" t="e">
        <f t="shared" si="9"/>
        <v>#DIV/0!</v>
      </c>
      <c r="I60" s="51" t="e">
        <f t="shared" si="9"/>
        <v>#DIV/0!</v>
      </c>
      <c r="J60" s="51" t="e">
        <f>J50/#REF!</f>
        <v>#REF!</v>
      </c>
    </row>
    <row r="61" spans="1:12">
      <c r="A61" s="48" t="s">
        <v>41</v>
      </c>
      <c r="C61" s="51" t="e">
        <f t="shared" si="8"/>
        <v>#DIV/0!</v>
      </c>
      <c r="D61" s="51" t="e">
        <f>D51/D40</f>
        <v>#DIV/0!</v>
      </c>
      <c r="E61" s="51" t="e">
        <f t="shared" si="9"/>
        <v>#DIV/0!</v>
      </c>
      <c r="F61" s="51" t="e">
        <f t="shared" si="9"/>
        <v>#DIV/0!</v>
      </c>
      <c r="G61" s="51" t="e">
        <f t="shared" si="9"/>
        <v>#DIV/0!</v>
      </c>
      <c r="H61" s="51" t="e">
        <f t="shared" si="9"/>
        <v>#DIV/0!</v>
      </c>
      <c r="I61" s="51" t="e">
        <f t="shared" si="9"/>
        <v>#DIV/0!</v>
      </c>
      <c r="J61" s="51" t="e">
        <f>J51/#REF!</f>
        <v>#REF!</v>
      </c>
    </row>
    <row r="62" spans="1:12">
      <c r="A62" s="48" t="s">
        <v>68</v>
      </c>
      <c r="C62" s="51" t="e">
        <f t="shared" si="8"/>
        <v>#DIV/0!</v>
      </c>
      <c r="D62" s="51" t="e">
        <f>D52/D41</f>
        <v>#DIV/0!</v>
      </c>
      <c r="E62" s="51" t="e">
        <f t="shared" si="9"/>
        <v>#DIV/0!</v>
      </c>
      <c r="F62" s="51" t="e">
        <f t="shared" si="9"/>
        <v>#DIV/0!</v>
      </c>
      <c r="G62" s="51" t="e">
        <f t="shared" si="9"/>
        <v>#DIV/0!</v>
      </c>
      <c r="H62" s="51" t="e">
        <f t="shared" si="9"/>
        <v>#DIV/0!</v>
      </c>
      <c r="I62" s="51" t="e">
        <f t="shared" si="9"/>
        <v>#DIV/0!</v>
      </c>
      <c r="J62" s="51" t="e">
        <f>J52/#REF!</f>
        <v>#REF!</v>
      </c>
    </row>
    <row r="63" spans="1:12">
      <c r="A63" s="48" t="s">
        <v>69</v>
      </c>
      <c r="C63" s="51" t="e">
        <f t="shared" si="8"/>
        <v>#DIV/0!</v>
      </c>
      <c r="D63" s="51" t="e">
        <f>D53/D42</f>
        <v>#DIV/0!</v>
      </c>
      <c r="E63" s="51" t="e">
        <f t="shared" si="9"/>
        <v>#DIV/0!</v>
      </c>
      <c r="F63" s="51" t="e">
        <f t="shared" si="9"/>
        <v>#DIV/0!</v>
      </c>
      <c r="G63" s="51" t="e">
        <f t="shared" si="9"/>
        <v>#DIV/0!</v>
      </c>
      <c r="H63" s="51" t="e">
        <f t="shared" si="9"/>
        <v>#DIV/0!</v>
      </c>
      <c r="I63" s="51" t="e">
        <f t="shared" si="9"/>
        <v>#DIV/0!</v>
      </c>
      <c r="J63" s="51" t="e">
        <f>J53/#REF!</f>
        <v>#REF!</v>
      </c>
    </row>
    <row r="64" spans="1:12">
      <c r="A64" s="48" t="s">
        <v>62</v>
      </c>
      <c r="C64" s="51" t="e">
        <f t="shared" si="8"/>
        <v>#DIV/0!</v>
      </c>
      <c r="D64" s="51" t="e">
        <f>D54/D43</f>
        <v>#DIV/0!</v>
      </c>
      <c r="E64" s="51" t="e">
        <f t="shared" si="9"/>
        <v>#DIV/0!</v>
      </c>
      <c r="F64" s="51" t="e">
        <f t="shared" si="9"/>
        <v>#DIV/0!</v>
      </c>
      <c r="G64" s="51" t="e">
        <f t="shared" si="9"/>
        <v>#DIV/0!</v>
      </c>
      <c r="H64" s="51" t="e">
        <f t="shared" si="9"/>
        <v>#DIV/0!</v>
      </c>
      <c r="I64" s="51" t="e">
        <f t="shared" si="9"/>
        <v>#DIV/0!</v>
      </c>
      <c r="J64" s="51" t="e">
        <f>J54/#REF!</f>
        <v>#REF!</v>
      </c>
    </row>
    <row r="65" spans="1:10">
      <c r="A65" s="49" t="s">
        <v>26</v>
      </c>
      <c r="C65" s="51" t="e">
        <f t="shared" si="8"/>
        <v>#DIV/0!</v>
      </c>
      <c r="D65" s="51" t="e">
        <f>D55/D44</f>
        <v>#DIV/0!</v>
      </c>
      <c r="E65" s="51" t="e">
        <f t="shared" si="9"/>
        <v>#DIV/0!</v>
      </c>
      <c r="F65" s="51" t="e">
        <f t="shared" si="9"/>
        <v>#DIV/0!</v>
      </c>
      <c r="G65" s="51" t="e">
        <f t="shared" si="9"/>
        <v>#DIV/0!</v>
      </c>
      <c r="H65" s="51" t="e">
        <f t="shared" si="9"/>
        <v>#DIV/0!</v>
      </c>
      <c r="I65" s="51" t="e">
        <f t="shared" si="9"/>
        <v>#DIV/0!</v>
      </c>
      <c r="J65" s="51" t="e">
        <f>J55/#REF!</f>
        <v>#REF!</v>
      </c>
    </row>
    <row r="66" spans="1:10">
      <c r="B66" s="49"/>
      <c r="C66" s="53"/>
      <c r="D66" s="53"/>
      <c r="E66" s="53"/>
      <c r="F66" s="53"/>
      <c r="G66" s="53"/>
      <c r="H66" s="53"/>
      <c r="I66" s="53"/>
      <c r="J66" s="54"/>
    </row>
    <row r="68" spans="1:10" ht="13">
      <c r="A68" s="74"/>
      <c r="B68" s="75"/>
      <c r="C68" s="76" t="s">
        <v>26</v>
      </c>
      <c r="D68" s="29"/>
    </row>
    <row r="69" spans="1:10" ht="13">
      <c r="A69" s="77" t="s">
        <v>43</v>
      </c>
      <c r="C69" s="78"/>
    </row>
    <row r="70" spans="1:10" ht="37.5">
      <c r="A70" s="79" t="s">
        <v>44</v>
      </c>
      <c r="C70" s="108"/>
    </row>
    <row r="71" spans="1:10" ht="6" customHeight="1">
      <c r="A71" s="79"/>
      <c r="C71" s="78"/>
    </row>
    <row r="72" spans="1:10" ht="25">
      <c r="A72" s="79" t="s">
        <v>45</v>
      </c>
      <c r="C72" s="80"/>
    </row>
    <row r="73" spans="1:10" ht="6" customHeight="1">
      <c r="A73" s="79"/>
      <c r="C73" s="78"/>
    </row>
    <row r="74" spans="1:10" ht="25">
      <c r="A74" s="79" t="s">
        <v>46</v>
      </c>
      <c r="C74" s="81"/>
    </row>
    <row r="75" spans="1:10">
      <c r="A75" s="82"/>
      <c r="C75" s="78"/>
    </row>
    <row r="76" spans="1:10" ht="13">
      <c r="A76" s="77" t="s">
        <v>47</v>
      </c>
      <c r="C76" s="78"/>
    </row>
    <row r="77" spans="1:10" ht="37.5">
      <c r="A77" s="79" t="s">
        <v>48</v>
      </c>
      <c r="C77" s="81"/>
      <c r="D77" s="118"/>
    </row>
    <row r="78" spans="1:10" ht="6" customHeight="1">
      <c r="A78" s="79"/>
      <c r="C78" s="78"/>
    </row>
    <row r="79" spans="1:10" ht="25">
      <c r="A79" s="79" t="s">
        <v>49</v>
      </c>
      <c r="C79" s="81"/>
    </row>
    <row r="80" spans="1:10"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C45:G45 I45">
    <cfRule type="cellIs" dxfId="40" priority="5" operator="notEqual">
      <formula>0</formula>
    </cfRule>
  </conditionalFormatting>
  <conditionalFormatting sqref="C66:G66 I66">
    <cfRule type="cellIs" dxfId="39" priority="4" operator="notEqual">
      <formula>0</formula>
    </cfRule>
  </conditionalFormatting>
  <conditionalFormatting sqref="H45">
    <cfRule type="cellIs" dxfId="38" priority="3" operator="notEqual">
      <formula>0</formula>
    </cfRule>
  </conditionalFormatting>
  <conditionalFormatting sqref="H66">
    <cfRule type="cellIs" dxfId="37" priority="2" operator="notEqual">
      <formula>0</formula>
    </cfRule>
  </conditionalFormatting>
  <conditionalFormatting sqref="C56:L56">
    <cfRule type="notContainsBlanks" dxfId="36" priority="1">
      <formula>LEN(TRIM(C56))&gt;0</formula>
    </cfRule>
  </conditionalFormatting>
  <pageMargins left="0.45" right="0.45" top="0.5" bottom="0.5" header="0.3" footer="0.3"/>
  <pageSetup scale="56" firstPageNumber="8" fitToHeight="2" orientation="landscape" useFirstPageNumber="1" r:id="rId1"/>
  <headerFooter>
    <oddHeader>&amp;C&amp;"Arial,Bold"&amp;12ACCOUNTS RECEIVABLE as of June 30, 2021</oddHeader>
  </headerFooter>
  <rowBreaks count="1" manualBreakCount="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C5484-6B5D-42F6-8618-5264741D3AE0}">
  <dimension ref="A2:Q86"/>
  <sheetViews>
    <sheetView view="pageLayout" zoomScaleNormal="100" workbookViewId="0"/>
  </sheetViews>
  <sheetFormatPr defaultColWidth="9.1796875" defaultRowHeight="12.5"/>
  <cols>
    <col min="1" max="1" width="52.54296875" style="11" customWidth="1"/>
    <col min="2" max="2" width="5.26953125" style="11" customWidth="1"/>
    <col min="3" max="3" width="16.54296875" style="11" bestFit="1" customWidth="1"/>
    <col min="4" max="4" width="15" style="11" bestFit="1" customWidth="1"/>
    <col min="5" max="8" width="12.7265625" style="11" customWidth="1"/>
    <col min="9" max="9" width="14.453125" style="11" bestFit="1" customWidth="1"/>
    <col min="10" max="10" width="9.1796875" style="11"/>
    <col min="11" max="11" width="11.7265625" style="11" bestFit="1" customWidth="1"/>
    <col min="12" max="16384" width="9.1796875" style="11"/>
  </cols>
  <sheetData>
    <row r="2" spans="1:17" s="13" customFormat="1" ht="13">
      <c r="B2" s="14" t="s">
        <v>15</v>
      </c>
      <c r="C2" s="15" t="s">
        <v>98</v>
      </c>
      <c r="D2" s="18"/>
      <c r="E2" s="16"/>
    </row>
    <row r="3" spans="1:17" s="13" customFormat="1">
      <c r="A3" s="19"/>
      <c r="B3" s="16"/>
      <c r="C3" s="16"/>
      <c r="D3" s="16"/>
    </row>
    <row r="4" spans="1:17" s="13" customFormat="1">
      <c r="B4" s="16" t="s">
        <v>17</v>
      </c>
      <c r="C4" s="16"/>
      <c r="D4" s="56"/>
      <c r="E4" s="57"/>
      <c r="F4" s="16"/>
      <c r="G4" s="19"/>
      <c r="H4" s="19"/>
    </row>
    <row r="5" spans="1:17" s="13" customFormat="1" ht="13">
      <c r="A5" s="14"/>
      <c r="B5" s="16"/>
      <c r="C5" s="16"/>
      <c r="D5" s="16"/>
      <c r="E5" s="16"/>
      <c r="F5" s="19"/>
      <c r="G5" s="19"/>
      <c r="H5" s="19"/>
    </row>
    <row r="6" spans="1:17" s="13" customFormat="1">
      <c r="B6" s="16" t="s">
        <v>18</v>
      </c>
      <c r="C6" s="16"/>
      <c r="D6" s="16"/>
      <c r="E6" s="16"/>
      <c r="F6" s="19"/>
      <c r="G6" s="19"/>
      <c r="H6" s="19"/>
    </row>
    <row r="7" spans="1:17" s="13" customFormat="1" ht="13">
      <c r="A7" s="16"/>
      <c r="C7" s="24" t="s">
        <v>19</v>
      </c>
      <c r="D7" s="15"/>
      <c r="E7" s="25"/>
      <c r="F7" s="19"/>
      <c r="G7" s="58"/>
      <c r="H7" s="19"/>
    </row>
    <row r="8" spans="1:17" s="13" customFormat="1" ht="13">
      <c r="A8" s="16"/>
      <c r="C8" s="24" t="s">
        <v>20</v>
      </c>
      <c r="D8" s="15"/>
      <c r="E8" s="120"/>
      <c r="F8" s="19"/>
      <c r="G8" s="19"/>
      <c r="H8" s="19"/>
    </row>
    <row r="9" spans="1:17" s="13" customFormat="1" ht="13">
      <c r="A9" s="26" t="s">
        <v>60</v>
      </c>
      <c r="C9" s="24" t="s">
        <v>21</v>
      </c>
      <c r="D9" s="27"/>
      <c r="E9" s="25"/>
      <c r="F9" s="19"/>
      <c r="G9" s="19"/>
      <c r="H9" s="19"/>
    </row>
    <row r="10" spans="1:17" ht="13">
      <c r="A10" s="29"/>
      <c r="B10" s="29"/>
      <c r="F10" s="59"/>
      <c r="M10" s="59"/>
      <c r="P10" s="60"/>
      <c r="Q10" s="60"/>
    </row>
    <row r="11" spans="1:17" s="33" customFormat="1">
      <c r="A11" s="30" t="s">
        <v>22</v>
      </c>
      <c r="C11" s="32">
        <v>128</v>
      </c>
      <c r="D11" s="31">
        <v>131</v>
      </c>
      <c r="E11" s="32">
        <v>133</v>
      </c>
      <c r="F11" s="32">
        <v>136</v>
      </c>
      <c r="G11" s="32">
        <v>144</v>
      </c>
      <c r="H11" s="32">
        <v>189</v>
      </c>
      <c r="I11" s="30"/>
    </row>
    <row r="12" spans="1:17" ht="25">
      <c r="A12" s="34" t="s">
        <v>23</v>
      </c>
      <c r="C12" s="115" t="s">
        <v>85</v>
      </c>
      <c r="D12" s="115" t="s">
        <v>85</v>
      </c>
      <c r="E12" s="36" t="s">
        <v>24</v>
      </c>
      <c r="F12" s="115"/>
      <c r="G12" s="36" t="s">
        <v>25</v>
      </c>
      <c r="H12" s="36" t="s">
        <v>85</v>
      </c>
      <c r="I12" s="35" t="s">
        <v>26</v>
      </c>
    </row>
    <row r="13" spans="1:17" s="122" customFormat="1">
      <c r="A13" s="11" t="s">
        <v>27</v>
      </c>
      <c r="B13" s="11"/>
      <c r="C13" s="61">
        <v>971296.39</v>
      </c>
      <c r="D13" s="61">
        <v>1534059.76</v>
      </c>
      <c r="E13" s="61">
        <v>995340.28</v>
      </c>
      <c r="F13" s="61">
        <v>226665.02</v>
      </c>
      <c r="G13" s="61">
        <v>3876956.81</v>
      </c>
      <c r="H13" s="61">
        <v>45980.33</v>
      </c>
      <c r="I13" s="53">
        <f>SUM(C13:H13)</f>
        <v>7650298.5899999999</v>
      </c>
      <c r="J13" s="121"/>
    </row>
    <row r="14" spans="1:17" s="122" customFormat="1">
      <c r="A14" s="11"/>
      <c r="B14" s="11"/>
      <c r="C14" s="63"/>
      <c r="D14" s="63"/>
      <c r="E14" s="63"/>
      <c r="F14" s="63"/>
      <c r="G14" s="63"/>
      <c r="H14" s="63"/>
      <c r="I14" s="62"/>
    </row>
    <row r="15" spans="1:17" s="165" customFormat="1">
      <c r="A15" s="162" t="s">
        <v>28</v>
      </c>
      <c r="B15" s="162"/>
      <c r="C15" s="164">
        <v>971296.39000000432</v>
      </c>
      <c r="D15" s="164">
        <v>1044966.299999997</v>
      </c>
      <c r="E15" s="164">
        <v>995340.28000000026</v>
      </c>
      <c r="F15" s="164">
        <v>226665.02000000048</v>
      </c>
      <c r="G15" s="164">
        <v>211838.68999999948</v>
      </c>
      <c r="H15" s="164">
        <v>45980.330000000075</v>
      </c>
      <c r="I15" s="164">
        <f>SUM($C15:H15)</f>
        <v>3496087.0100000016</v>
      </c>
    </row>
    <row r="16" spans="1:17" s="122" customFormat="1">
      <c r="A16" s="11"/>
      <c r="B16" s="11"/>
      <c r="C16" s="64"/>
      <c r="D16" s="64"/>
      <c r="E16" s="64"/>
      <c r="F16" s="64"/>
      <c r="G16" s="64"/>
      <c r="H16" s="64"/>
      <c r="I16" s="64"/>
    </row>
    <row r="17" spans="1:11" s="122" customFormat="1">
      <c r="A17" s="11" t="s">
        <v>29</v>
      </c>
      <c r="B17" s="11"/>
      <c r="C17" s="44"/>
      <c r="D17" s="44"/>
      <c r="E17" s="44"/>
      <c r="F17" s="44"/>
      <c r="G17" s="44"/>
      <c r="H17" s="44"/>
      <c r="I17" s="64">
        <f>SUM($C17:H17)</f>
        <v>0</v>
      </c>
      <c r="J17" s="43"/>
      <c r="K17" s="43"/>
    </row>
    <row r="18" spans="1:11" s="122" customFormat="1">
      <c r="A18" s="11"/>
      <c r="B18" s="11"/>
      <c r="C18" s="43"/>
      <c r="D18" s="43"/>
      <c r="E18" s="43"/>
      <c r="F18" s="43"/>
      <c r="G18" s="43"/>
      <c r="H18" s="43"/>
      <c r="I18" s="43"/>
      <c r="J18" s="43"/>
      <c r="K18" s="43"/>
    </row>
    <row r="19" spans="1:11" s="122" customFormat="1">
      <c r="A19" s="11" t="s">
        <v>66</v>
      </c>
      <c r="B19" s="11"/>
      <c r="C19" s="44"/>
      <c r="D19" s="44"/>
      <c r="E19" s="44"/>
      <c r="F19" s="44"/>
      <c r="G19" s="44"/>
      <c r="H19" s="44"/>
      <c r="I19" s="64">
        <f>SUM($C19:H19)</f>
        <v>0</v>
      </c>
      <c r="J19" s="43"/>
      <c r="K19" s="43"/>
    </row>
    <row r="20" spans="1:11">
      <c r="C20" s="43"/>
      <c r="D20" s="43"/>
      <c r="E20" s="43"/>
      <c r="F20" s="43"/>
      <c r="G20" s="43"/>
      <c r="H20" s="43"/>
      <c r="I20" s="43"/>
      <c r="J20" s="43"/>
      <c r="K20" s="43"/>
    </row>
    <row r="21" spans="1:11">
      <c r="A21" s="11" t="s">
        <v>64</v>
      </c>
      <c r="C21" s="37"/>
      <c r="D21" s="37"/>
      <c r="E21" s="37"/>
      <c r="F21" s="37"/>
      <c r="G21" s="37"/>
      <c r="H21" s="37"/>
      <c r="I21" s="43"/>
      <c r="J21" s="43"/>
      <c r="K21" s="43"/>
    </row>
    <row r="22" spans="1:11">
      <c r="A22" s="11" t="s">
        <v>61</v>
      </c>
      <c r="C22" s="44"/>
      <c r="D22" s="44"/>
      <c r="E22" s="44"/>
      <c r="F22" s="44"/>
      <c r="G22" s="44"/>
      <c r="H22" s="44"/>
      <c r="I22" s="64">
        <f>SUM($C22:H22)</f>
        <v>0</v>
      </c>
      <c r="J22" s="43"/>
      <c r="K22" s="43"/>
    </row>
    <row r="23" spans="1:11">
      <c r="A23" s="11" t="s">
        <v>53</v>
      </c>
      <c r="C23" s="44"/>
      <c r="D23" s="44"/>
      <c r="E23" s="44"/>
      <c r="F23" s="44"/>
      <c r="G23" s="44"/>
      <c r="H23" s="44"/>
      <c r="I23" s="64">
        <f>SUM($C23:H23)</f>
        <v>0</v>
      </c>
      <c r="J23" s="43"/>
      <c r="K23" s="43"/>
    </row>
    <row r="24" spans="1:11">
      <c r="A24" s="11" t="s">
        <v>54</v>
      </c>
      <c r="C24" s="44"/>
      <c r="D24" s="44"/>
      <c r="E24" s="44"/>
      <c r="F24" s="44"/>
      <c r="G24" s="44"/>
      <c r="H24" s="44"/>
      <c r="I24" s="64">
        <f>SUM($C24:H24)</f>
        <v>0</v>
      </c>
      <c r="J24" s="43"/>
      <c r="K24" s="43"/>
    </row>
    <row r="25" spans="1:11">
      <c r="A25" s="11" t="s">
        <v>30</v>
      </c>
      <c r="C25" s="44"/>
      <c r="D25" s="44"/>
      <c r="E25" s="44"/>
      <c r="F25" s="44"/>
      <c r="G25" s="44"/>
      <c r="H25" s="44"/>
      <c r="I25" s="64">
        <f>SUM($C25:H25)</f>
        <v>0</v>
      </c>
      <c r="J25" s="43"/>
      <c r="K25" s="43"/>
    </row>
    <row r="26" spans="1:11">
      <c r="A26" s="11" t="s">
        <v>65</v>
      </c>
      <c r="C26" s="66"/>
      <c r="D26" s="66"/>
      <c r="E26" s="66"/>
      <c r="F26" s="66"/>
      <c r="G26" s="66"/>
      <c r="H26" s="66"/>
      <c r="I26" s="64">
        <f>SUM($C26:H26)</f>
        <v>0</v>
      </c>
      <c r="J26" s="43"/>
      <c r="K26" s="43"/>
    </row>
    <row r="27" spans="1:11" s="162" customFormat="1">
      <c r="A27" s="162" t="s">
        <v>67</v>
      </c>
      <c r="C27" s="168">
        <f t="shared" ref="C27:I27" si="0">SUM(C22:C26)</f>
        <v>0</v>
      </c>
      <c r="D27" s="168">
        <f t="shared" si="0"/>
        <v>0</v>
      </c>
      <c r="E27" s="168">
        <f t="shared" si="0"/>
        <v>0</v>
      </c>
      <c r="F27" s="168">
        <f t="shared" si="0"/>
        <v>0</v>
      </c>
      <c r="G27" s="168">
        <f t="shared" si="0"/>
        <v>0</v>
      </c>
      <c r="H27" s="168">
        <f t="shared" si="0"/>
        <v>0</v>
      </c>
      <c r="I27" s="169">
        <f t="shared" si="0"/>
        <v>0</v>
      </c>
      <c r="J27" s="163"/>
      <c r="K27" s="163"/>
    </row>
    <row r="28" spans="1:11">
      <c r="C28" s="38"/>
      <c r="D28" s="38"/>
      <c r="E28" s="38"/>
      <c r="F28" s="38"/>
      <c r="G28" s="38"/>
      <c r="H28" s="38"/>
      <c r="I28" s="43"/>
      <c r="J28" s="43"/>
      <c r="K28" s="43"/>
    </row>
    <row r="29" spans="1:11" ht="29.25" customHeight="1">
      <c r="A29" s="45" t="s">
        <v>31</v>
      </c>
      <c r="C29" s="54"/>
      <c r="D29" s="54"/>
      <c r="E29" s="53"/>
      <c r="F29" s="53"/>
      <c r="G29" s="53"/>
      <c r="H29" s="53"/>
      <c r="I29" s="54"/>
    </row>
    <row r="30" spans="1:11">
      <c r="A30" s="46" t="s">
        <v>32</v>
      </c>
      <c r="B30" s="118"/>
      <c r="C30" s="68"/>
      <c r="D30" s="68"/>
      <c r="E30" s="68"/>
      <c r="F30" s="68"/>
      <c r="G30" s="68"/>
      <c r="H30" s="68"/>
      <c r="I30" s="64">
        <f>SUM($C30:H30)</f>
        <v>0</v>
      </c>
    </row>
    <row r="31" spans="1:11">
      <c r="A31" s="46" t="s">
        <v>33</v>
      </c>
      <c r="B31" s="118"/>
      <c r="C31" s="68"/>
      <c r="D31" s="68"/>
      <c r="E31" s="68"/>
      <c r="F31" s="68"/>
      <c r="G31" s="68"/>
      <c r="H31" s="68"/>
      <c r="I31" s="64">
        <f>SUM($C31:H31)</f>
        <v>0</v>
      </c>
    </row>
    <row r="32" spans="1:11">
      <c r="A32" s="46" t="s">
        <v>34</v>
      </c>
      <c r="B32" s="118"/>
      <c r="C32" s="185">
        <f>+C34-SUM(C30:C31)</f>
        <v>971296.39000000432</v>
      </c>
      <c r="D32" s="185">
        <f>+D34-SUM(D30:D31)</f>
        <v>1044966.299999997</v>
      </c>
      <c r="E32" s="185">
        <f>+E34-SUM(E30:E31)</f>
        <v>995340.28000000026</v>
      </c>
      <c r="F32" s="185">
        <f>+F34-SUM(F30:F31)</f>
        <v>226665.02000000048</v>
      </c>
      <c r="G32" s="68"/>
      <c r="H32" s="185">
        <f>+H34-SUM(H30:H31)</f>
        <v>45980.330000000075</v>
      </c>
      <c r="I32" s="64">
        <f>SUM($C32:H32)</f>
        <v>3284248.3200000022</v>
      </c>
    </row>
    <row r="33" spans="1:11">
      <c r="A33" s="46" t="s">
        <v>55</v>
      </c>
      <c r="B33" s="118"/>
      <c r="C33" s="185" t="s">
        <v>82</v>
      </c>
      <c r="D33" s="185" t="s">
        <v>82</v>
      </c>
      <c r="E33" s="185" t="s">
        <v>36</v>
      </c>
      <c r="F33" s="185" t="s">
        <v>36</v>
      </c>
      <c r="G33" s="185">
        <f>+G34-SUM(G30:G32)</f>
        <v>211838.68999999948</v>
      </c>
      <c r="H33" s="185" t="s">
        <v>36</v>
      </c>
      <c r="I33" s="64">
        <f>SUM($C33:H33)</f>
        <v>211838.68999999948</v>
      </c>
    </row>
    <row r="34" spans="1:11" s="162" customFormat="1" ht="13" thickBot="1">
      <c r="A34" s="162" t="s">
        <v>35</v>
      </c>
      <c r="C34" s="170">
        <f>+C15+C17+C19-C27</f>
        <v>971296.39000000432</v>
      </c>
      <c r="D34" s="170">
        <f t="shared" ref="D34:I34" si="1">+D15+D17+D19-D27</f>
        <v>1044966.299999997</v>
      </c>
      <c r="E34" s="170">
        <f t="shared" si="1"/>
        <v>995340.28000000026</v>
      </c>
      <c r="F34" s="170">
        <f t="shared" si="1"/>
        <v>226665.02000000048</v>
      </c>
      <c r="G34" s="170">
        <f t="shared" si="1"/>
        <v>211838.68999999948</v>
      </c>
      <c r="H34" s="170">
        <f t="shared" si="1"/>
        <v>45980.330000000075</v>
      </c>
      <c r="I34" s="170">
        <f t="shared" si="1"/>
        <v>3496087.0100000016</v>
      </c>
    </row>
    <row r="35" spans="1:11" ht="13" thickTop="1">
      <c r="C35" s="53"/>
      <c r="D35" s="53"/>
      <c r="E35" s="53"/>
      <c r="F35" s="53"/>
      <c r="G35" s="53"/>
      <c r="H35" s="53"/>
      <c r="I35" s="53"/>
    </row>
    <row r="36" spans="1:11">
      <c r="A36" s="11" t="s">
        <v>37</v>
      </c>
    </row>
    <row r="37" spans="1:11">
      <c r="A37" s="48" t="s">
        <v>38</v>
      </c>
      <c r="C37" s="68"/>
      <c r="D37" s="68"/>
      <c r="E37" s="68"/>
      <c r="F37" s="68"/>
      <c r="G37" s="68"/>
      <c r="H37" s="68"/>
      <c r="I37" s="53">
        <f t="shared" ref="I37:I44" si="2">SUM(C37:H37)</f>
        <v>0</v>
      </c>
    </row>
    <row r="38" spans="1:11">
      <c r="A38" s="48" t="s">
        <v>39</v>
      </c>
      <c r="C38" s="68"/>
      <c r="D38" s="68"/>
      <c r="E38" s="68"/>
      <c r="F38" s="68"/>
      <c r="G38" s="68"/>
      <c r="H38" s="68"/>
      <c r="I38" s="53">
        <f t="shared" si="2"/>
        <v>0</v>
      </c>
    </row>
    <row r="39" spans="1:11">
      <c r="A39" s="48" t="s">
        <v>40</v>
      </c>
      <c r="C39" s="68"/>
      <c r="D39" s="68"/>
      <c r="E39" s="68"/>
      <c r="F39" s="68"/>
      <c r="G39" s="68"/>
      <c r="H39" s="68"/>
      <c r="I39" s="53">
        <f t="shared" si="2"/>
        <v>0</v>
      </c>
    </row>
    <row r="40" spans="1:11">
      <c r="A40" s="48" t="s">
        <v>41</v>
      </c>
      <c r="C40" s="68"/>
      <c r="D40" s="68"/>
      <c r="E40" s="68"/>
      <c r="F40" s="68"/>
      <c r="G40" s="68"/>
      <c r="H40" s="68"/>
      <c r="I40" s="53">
        <f t="shared" si="2"/>
        <v>0</v>
      </c>
    </row>
    <row r="41" spans="1:11">
      <c r="A41" s="48" t="s">
        <v>68</v>
      </c>
      <c r="C41" s="68"/>
      <c r="D41" s="68"/>
      <c r="E41" s="68"/>
      <c r="F41" s="68"/>
      <c r="G41" s="68"/>
      <c r="H41" s="68"/>
      <c r="I41" s="53">
        <f t="shared" si="2"/>
        <v>0</v>
      </c>
    </row>
    <row r="42" spans="1:11">
      <c r="A42" s="48" t="s">
        <v>69</v>
      </c>
      <c r="C42" s="68"/>
      <c r="D42" s="68"/>
      <c r="E42" s="68"/>
      <c r="F42" s="68"/>
      <c r="G42" s="68"/>
      <c r="H42" s="68"/>
      <c r="I42" s="53">
        <f t="shared" si="2"/>
        <v>0</v>
      </c>
    </row>
    <row r="43" spans="1:11">
      <c r="A43" s="48" t="s">
        <v>62</v>
      </c>
      <c r="C43" s="68"/>
      <c r="D43" s="68"/>
      <c r="E43" s="68"/>
      <c r="F43" s="68"/>
      <c r="G43" s="68"/>
      <c r="H43" s="68"/>
      <c r="I43" s="53">
        <f t="shared" si="2"/>
        <v>0</v>
      </c>
    </row>
    <row r="44" spans="1:11" ht="13" thickBot="1">
      <c r="A44" s="49" t="s">
        <v>26</v>
      </c>
      <c r="C44" s="70">
        <f>SUM(C37:C43)</f>
        <v>0</v>
      </c>
      <c r="D44" s="70">
        <f>SUM(D37:D43)</f>
        <v>0</v>
      </c>
      <c r="E44" s="123">
        <v>614482</v>
      </c>
      <c r="F44" s="70">
        <f>SUM(F37:F43)</f>
        <v>0</v>
      </c>
      <c r="G44" s="123">
        <v>185228</v>
      </c>
      <c r="H44" s="123">
        <f>SUM(H37:H43)</f>
        <v>0</v>
      </c>
      <c r="I44" s="123">
        <f t="shared" si="2"/>
        <v>799710</v>
      </c>
    </row>
    <row r="45" spans="1:11" s="162" customFormat="1" ht="13" thickTop="1">
      <c r="B45" s="172" t="s">
        <v>42</v>
      </c>
      <c r="C45" s="159">
        <f t="shared" ref="C45:H45" si="3">+C44-C34</f>
        <v>-971296.39000000432</v>
      </c>
      <c r="D45" s="159">
        <f t="shared" si="3"/>
        <v>-1044966.299999997</v>
      </c>
      <c r="E45" s="159">
        <f t="shared" si="3"/>
        <v>-380858.28000000026</v>
      </c>
      <c r="F45" s="159">
        <f t="shared" si="3"/>
        <v>-226665.02000000048</v>
      </c>
      <c r="G45" s="159">
        <f t="shared" si="3"/>
        <v>-26610.689999999478</v>
      </c>
      <c r="H45" s="159">
        <f t="shared" si="3"/>
        <v>-45980.330000000075</v>
      </c>
      <c r="I45" s="159"/>
      <c r="J45" s="159"/>
      <c r="K45" s="10"/>
    </row>
    <row r="47" spans="1:11">
      <c r="A47" s="11" t="s">
        <v>71</v>
      </c>
    </row>
    <row r="48" spans="1:11">
      <c r="A48" s="48" t="s">
        <v>38</v>
      </c>
      <c r="C48" s="44"/>
      <c r="D48" s="68"/>
      <c r="E48" s="68"/>
      <c r="F48" s="68"/>
      <c r="G48" s="68"/>
      <c r="H48" s="68"/>
      <c r="I48" s="53">
        <f t="shared" ref="I48:I54" si="4">SUM(C48:H48)</f>
        <v>0</v>
      </c>
    </row>
    <row r="49" spans="1:10">
      <c r="A49" s="48" t="s">
        <v>39</v>
      </c>
      <c r="C49" s="68"/>
      <c r="D49" s="68"/>
      <c r="E49" s="68"/>
      <c r="F49" s="68"/>
      <c r="G49" s="68"/>
      <c r="H49" s="68"/>
      <c r="I49" s="53">
        <f t="shared" si="4"/>
        <v>0</v>
      </c>
    </row>
    <row r="50" spans="1:10">
      <c r="A50" s="48" t="s">
        <v>40</v>
      </c>
      <c r="C50" s="68"/>
      <c r="D50" s="68"/>
      <c r="E50" s="68"/>
      <c r="F50" s="68"/>
      <c r="G50" s="68"/>
      <c r="H50" s="68"/>
      <c r="I50" s="53">
        <f t="shared" si="4"/>
        <v>0</v>
      </c>
    </row>
    <row r="51" spans="1:10">
      <c r="A51" s="48" t="s">
        <v>41</v>
      </c>
      <c r="C51" s="68"/>
      <c r="D51" s="68"/>
      <c r="E51" s="68"/>
      <c r="F51" s="68"/>
      <c r="G51" s="68"/>
      <c r="H51" s="68"/>
      <c r="I51" s="53">
        <f t="shared" si="4"/>
        <v>0</v>
      </c>
    </row>
    <row r="52" spans="1:10">
      <c r="A52" s="48" t="s">
        <v>68</v>
      </c>
      <c r="C52" s="68"/>
      <c r="D52" s="68"/>
      <c r="E52" s="68"/>
      <c r="F52" s="68"/>
      <c r="G52" s="68"/>
      <c r="H52" s="68"/>
      <c r="I52" s="53">
        <f t="shared" si="4"/>
        <v>0</v>
      </c>
    </row>
    <row r="53" spans="1:10">
      <c r="A53" s="48" t="s">
        <v>69</v>
      </c>
      <c r="C53" s="68"/>
      <c r="D53" s="68"/>
      <c r="E53" s="68"/>
      <c r="F53" s="68"/>
      <c r="G53" s="68"/>
      <c r="H53" s="68"/>
      <c r="I53" s="53">
        <f t="shared" si="4"/>
        <v>0</v>
      </c>
    </row>
    <row r="54" spans="1:10">
      <c r="A54" s="48" t="s">
        <v>62</v>
      </c>
      <c r="C54" s="68"/>
      <c r="D54" s="68"/>
      <c r="E54" s="68"/>
      <c r="F54" s="68"/>
      <c r="G54" s="68"/>
      <c r="H54" s="68"/>
      <c r="I54" s="53">
        <f t="shared" si="4"/>
        <v>0</v>
      </c>
    </row>
    <row r="55" spans="1:10" s="162" customFormat="1" ht="13" thickBot="1">
      <c r="A55" s="172" t="s">
        <v>26</v>
      </c>
      <c r="C55" s="158">
        <f t="shared" ref="C55:I55" si="5">SUM(C48:C54)</f>
        <v>0</v>
      </c>
      <c r="D55" s="158">
        <f t="shared" si="5"/>
        <v>0</v>
      </c>
      <c r="E55" s="158">
        <f t="shared" si="5"/>
        <v>0</v>
      </c>
      <c r="F55" s="158">
        <f t="shared" si="5"/>
        <v>0</v>
      </c>
      <c r="G55" s="158">
        <f t="shared" si="5"/>
        <v>0</v>
      </c>
      <c r="H55" s="158">
        <f t="shared" si="5"/>
        <v>0</v>
      </c>
      <c r="I55" s="158">
        <f t="shared" si="5"/>
        <v>0</v>
      </c>
      <c r="J55" s="176"/>
    </row>
    <row r="56" spans="1:10" s="162" customFormat="1" ht="25.5" customHeight="1" thickTop="1">
      <c r="B56" s="172"/>
      <c r="C56" s="161" t="str">
        <f>+IF(C55&lt;C43,"see Instruction #9","")</f>
        <v/>
      </c>
      <c r="D56" s="161" t="str">
        <f>+IF(D55&lt;D43,"see Instruction #9","")</f>
        <v/>
      </c>
      <c r="E56" s="161" t="str">
        <f>+IF(E55&lt;E43,"see Instruction #9","")</f>
        <v/>
      </c>
      <c r="F56" s="161" t="str">
        <f t="shared" ref="F56:H56" si="6">+IF(F55&lt;F43,"see Instruction #9","")</f>
        <v/>
      </c>
      <c r="G56" s="161" t="str">
        <f t="shared" si="6"/>
        <v/>
      </c>
      <c r="H56" s="161" t="str">
        <f t="shared" si="6"/>
        <v/>
      </c>
      <c r="I56" s="161"/>
    </row>
    <row r="57" spans="1:10">
      <c r="A57" s="11" t="s">
        <v>70</v>
      </c>
    </row>
    <row r="58" spans="1:10">
      <c r="A58" s="48" t="s">
        <v>38</v>
      </c>
      <c r="C58" s="51" t="e">
        <f t="shared" ref="C58:D65" si="7">C48/C37</f>
        <v>#DIV/0!</v>
      </c>
      <c r="D58" s="51" t="e">
        <f t="shared" si="7"/>
        <v>#DIV/0!</v>
      </c>
      <c r="E58" s="51"/>
      <c r="F58" s="51" t="e">
        <f t="shared" ref="F58:F65" si="8">F48/F37</f>
        <v>#DIV/0!</v>
      </c>
      <c r="G58" s="51"/>
      <c r="H58" s="51" t="e">
        <f>H48/H37</f>
        <v>#DIV/0!</v>
      </c>
      <c r="I58" s="51" t="e">
        <f>I48/I37</f>
        <v>#DIV/0!</v>
      </c>
    </row>
    <row r="59" spans="1:10" s="122" customFormat="1">
      <c r="A59" s="48" t="s">
        <v>39</v>
      </c>
      <c r="B59" s="11"/>
      <c r="C59" s="51" t="e">
        <f t="shared" si="7"/>
        <v>#DIV/0!</v>
      </c>
      <c r="D59" s="51" t="e">
        <f t="shared" si="7"/>
        <v>#DIV/0!</v>
      </c>
      <c r="E59" s="51"/>
      <c r="F59" s="51" t="e">
        <f t="shared" si="8"/>
        <v>#DIV/0!</v>
      </c>
      <c r="G59" s="51"/>
      <c r="H59" s="51" t="e">
        <f>H49/H38</f>
        <v>#DIV/0!</v>
      </c>
      <c r="I59" s="51" t="e">
        <f>I49/I38</f>
        <v>#DIV/0!</v>
      </c>
      <c r="J59" s="11"/>
    </row>
    <row r="60" spans="1:10" s="122" customFormat="1">
      <c r="A60" s="48" t="s">
        <v>40</v>
      </c>
      <c r="B60" s="11"/>
      <c r="C60" s="51" t="e">
        <f t="shared" si="7"/>
        <v>#DIV/0!</v>
      </c>
      <c r="D60" s="51" t="e">
        <f t="shared" si="7"/>
        <v>#DIV/0!</v>
      </c>
      <c r="E60" s="51"/>
      <c r="F60" s="51" t="e">
        <f t="shared" si="8"/>
        <v>#DIV/0!</v>
      </c>
      <c r="G60" s="51"/>
      <c r="H60" s="51"/>
      <c r="I60" s="51" t="e">
        <f t="shared" ref="I60:I65" si="9">I50/I39</f>
        <v>#DIV/0!</v>
      </c>
      <c r="J60" s="11"/>
    </row>
    <row r="61" spans="1:10">
      <c r="A61" s="48" t="s">
        <v>41</v>
      </c>
      <c r="C61" s="51" t="e">
        <f t="shared" si="7"/>
        <v>#DIV/0!</v>
      </c>
      <c r="D61" s="51" t="e">
        <f t="shared" si="7"/>
        <v>#DIV/0!</v>
      </c>
      <c r="E61" s="51"/>
      <c r="F61" s="51" t="e">
        <f t="shared" si="8"/>
        <v>#DIV/0!</v>
      </c>
      <c r="G61" s="51"/>
      <c r="H61" s="51" t="e">
        <f>H51/H40</f>
        <v>#DIV/0!</v>
      </c>
      <c r="I61" s="51" t="e">
        <f t="shared" si="9"/>
        <v>#DIV/0!</v>
      </c>
    </row>
    <row r="62" spans="1:10">
      <c r="A62" s="48" t="s">
        <v>68</v>
      </c>
      <c r="C62" s="51" t="e">
        <f t="shared" si="7"/>
        <v>#DIV/0!</v>
      </c>
      <c r="D62" s="51" t="e">
        <f t="shared" si="7"/>
        <v>#DIV/0!</v>
      </c>
      <c r="E62" s="51"/>
      <c r="F62" s="51" t="e">
        <f t="shared" si="8"/>
        <v>#DIV/0!</v>
      </c>
      <c r="G62" s="51"/>
      <c r="H62" s="51" t="e">
        <f>H52/H41</f>
        <v>#DIV/0!</v>
      </c>
      <c r="I62" s="51" t="e">
        <f t="shared" si="9"/>
        <v>#DIV/0!</v>
      </c>
    </row>
    <row r="63" spans="1:10">
      <c r="A63" s="48" t="s">
        <v>69</v>
      </c>
      <c r="C63" s="51" t="e">
        <f t="shared" si="7"/>
        <v>#DIV/0!</v>
      </c>
      <c r="D63" s="51" t="e">
        <f t="shared" si="7"/>
        <v>#DIV/0!</v>
      </c>
      <c r="E63" s="51"/>
      <c r="F63" s="51" t="e">
        <f t="shared" si="8"/>
        <v>#DIV/0!</v>
      </c>
      <c r="G63" s="51"/>
      <c r="H63" s="51"/>
      <c r="I63" s="51" t="e">
        <f t="shared" si="9"/>
        <v>#DIV/0!</v>
      </c>
    </row>
    <row r="64" spans="1:10">
      <c r="A64" s="48" t="s">
        <v>62</v>
      </c>
      <c r="C64" s="51" t="e">
        <f t="shared" si="7"/>
        <v>#DIV/0!</v>
      </c>
      <c r="D64" s="51" t="e">
        <f t="shared" si="7"/>
        <v>#DIV/0!</v>
      </c>
      <c r="E64" s="51"/>
      <c r="F64" s="51" t="e">
        <f t="shared" si="8"/>
        <v>#DIV/0!</v>
      </c>
      <c r="G64" s="51"/>
      <c r="H64" s="51" t="e">
        <f>H54/H43</f>
        <v>#DIV/0!</v>
      </c>
      <c r="I64" s="51" t="e">
        <f t="shared" si="9"/>
        <v>#DIV/0!</v>
      </c>
    </row>
    <row r="65" spans="1:9">
      <c r="A65" s="49" t="s">
        <v>26</v>
      </c>
      <c r="C65" s="51" t="e">
        <f t="shared" si="7"/>
        <v>#DIV/0!</v>
      </c>
      <c r="D65" s="51" t="e">
        <f t="shared" si="7"/>
        <v>#DIV/0!</v>
      </c>
      <c r="E65" s="51">
        <f>E55/E44</f>
        <v>0</v>
      </c>
      <c r="F65" s="51" t="e">
        <f t="shared" si="8"/>
        <v>#DIV/0!</v>
      </c>
      <c r="G65" s="51">
        <f>G55/G44</f>
        <v>0</v>
      </c>
      <c r="H65" s="51" t="e">
        <f>H55/H44</f>
        <v>#DIV/0!</v>
      </c>
      <c r="I65" s="51">
        <f t="shared" si="9"/>
        <v>0</v>
      </c>
    </row>
    <row r="66" spans="1:9">
      <c r="B66" s="49"/>
      <c r="C66" s="53"/>
      <c r="D66" s="53"/>
      <c r="E66" s="53"/>
      <c r="F66" s="53"/>
      <c r="G66" s="53"/>
      <c r="H66" s="53"/>
      <c r="I66" s="54"/>
    </row>
    <row r="68" spans="1:9">
      <c r="A68" s="74"/>
      <c r="B68" s="75"/>
      <c r="C68" s="76" t="s">
        <v>26</v>
      </c>
    </row>
    <row r="69" spans="1:9" ht="13">
      <c r="A69" s="77" t="s">
        <v>43</v>
      </c>
      <c r="C69" s="78"/>
    </row>
    <row r="70" spans="1:9" ht="37.5">
      <c r="A70" s="79" t="s">
        <v>44</v>
      </c>
      <c r="C70" s="80"/>
    </row>
    <row r="71" spans="1:9" ht="6" customHeight="1">
      <c r="A71" s="79"/>
      <c r="C71" s="78"/>
    </row>
    <row r="72" spans="1:9" ht="25">
      <c r="A72" s="79" t="s">
        <v>45</v>
      </c>
      <c r="C72" s="80"/>
    </row>
    <row r="73" spans="1:9" ht="6" customHeight="1">
      <c r="A73" s="79"/>
      <c r="C73" s="78"/>
    </row>
    <row r="74" spans="1:9" ht="25">
      <c r="A74" s="79" t="s">
        <v>46</v>
      </c>
      <c r="C74" s="81"/>
    </row>
    <row r="75" spans="1:9">
      <c r="A75" s="82"/>
      <c r="C75" s="78"/>
    </row>
    <row r="76" spans="1:9" ht="13">
      <c r="A76" s="77" t="s">
        <v>47</v>
      </c>
      <c r="C76" s="78"/>
    </row>
    <row r="77" spans="1:9" ht="37.5">
      <c r="A77" s="79" t="s">
        <v>48</v>
      </c>
      <c r="C77" s="81"/>
    </row>
    <row r="78" spans="1:9" ht="6" customHeight="1">
      <c r="A78" s="79"/>
      <c r="C78" s="78"/>
    </row>
    <row r="79" spans="1:9" ht="25">
      <c r="A79" s="79" t="s">
        <v>49</v>
      </c>
      <c r="C79" s="81"/>
    </row>
    <row r="80" spans="1:9"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C45:J45">
    <cfRule type="cellIs" dxfId="35" priority="3" operator="notEqual">
      <formula>0</formula>
    </cfRule>
  </conditionalFormatting>
  <conditionalFormatting sqref="C66:H66">
    <cfRule type="cellIs" dxfId="34" priority="2" operator="notEqual">
      <formula>0</formula>
    </cfRule>
  </conditionalFormatting>
  <conditionalFormatting sqref="C56:I56">
    <cfRule type="notContainsBlanks" dxfId="33"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7F74-C1FA-4343-9440-1FECD21F8943}">
  <dimension ref="A2:S87"/>
  <sheetViews>
    <sheetView view="pageLayout" zoomScaleNormal="100" workbookViewId="0"/>
  </sheetViews>
  <sheetFormatPr defaultColWidth="9.1796875" defaultRowHeight="12.5"/>
  <cols>
    <col min="1" max="1" width="56.26953125" style="11" bestFit="1" customWidth="1"/>
    <col min="2" max="2" width="5.1796875" style="11" customWidth="1"/>
    <col min="3" max="3" width="14.26953125" style="11" bestFit="1" customWidth="1"/>
    <col min="4" max="4" width="14" style="11" bestFit="1" customWidth="1"/>
    <col min="5" max="5" width="11.453125" style="11" bestFit="1" customWidth="1"/>
    <col min="6" max="9" width="12.81640625" style="11" bestFit="1" customWidth="1"/>
    <col min="10" max="10" width="12" style="11" bestFit="1" customWidth="1"/>
    <col min="11" max="16384" width="9.1796875" style="11"/>
  </cols>
  <sheetData>
    <row r="2" spans="1:19" s="13" customFormat="1" ht="13">
      <c r="B2" s="14" t="s">
        <v>15</v>
      </c>
      <c r="C2" s="15" t="s">
        <v>83</v>
      </c>
      <c r="D2" s="18"/>
      <c r="F2" s="16"/>
    </row>
    <row r="3" spans="1:19" s="13" customFormat="1">
      <c r="A3" s="19"/>
      <c r="B3" s="16"/>
      <c r="C3" s="16"/>
      <c r="D3" s="16"/>
      <c r="E3" s="55"/>
    </row>
    <row r="4" spans="1:19" s="13" customFormat="1">
      <c r="B4" s="16" t="s">
        <v>17</v>
      </c>
      <c r="C4" s="16"/>
      <c r="D4" s="56"/>
      <c r="E4" s="16"/>
      <c r="F4" s="57"/>
      <c r="G4" s="19"/>
      <c r="H4" s="19"/>
      <c r="I4" s="19"/>
    </row>
    <row r="5" spans="1:19" s="13" customFormat="1" ht="13">
      <c r="A5" s="14"/>
      <c r="B5" s="16"/>
      <c r="C5" s="16"/>
      <c r="D5" s="16"/>
      <c r="E5" s="57"/>
      <c r="F5" s="16"/>
      <c r="G5" s="19"/>
      <c r="H5" s="19"/>
      <c r="I5" s="19"/>
    </row>
    <row r="6" spans="1:19" s="13" customFormat="1">
      <c r="B6" s="16" t="s">
        <v>18</v>
      </c>
      <c r="C6" s="16"/>
      <c r="D6" s="16"/>
      <c r="E6" s="57"/>
      <c r="F6" s="16"/>
      <c r="G6" s="19"/>
      <c r="H6" s="19"/>
      <c r="I6" s="19"/>
      <c r="J6" s="72"/>
    </row>
    <row r="7" spans="1:19" s="13" customFormat="1" ht="13">
      <c r="A7" s="16"/>
      <c r="C7" s="24" t="s">
        <v>19</v>
      </c>
      <c r="D7" s="15"/>
      <c r="E7" s="25"/>
      <c r="F7" s="16"/>
      <c r="G7" s="58"/>
      <c r="H7" s="19"/>
      <c r="I7" s="19"/>
      <c r="J7" s="72"/>
    </row>
    <row r="8" spans="1:19" s="13" customFormat="1" ht="13">
      <c r="A8" s="16"/>
      <c r="C8" s="24" t="s">
        <v>20</v>
      </c>
      <c r="D8" s="15"/>
      <c r="E8" s="25"/>
      <c r="F8" s="16"/>
      <c r="G8" s="19"/>
      <c r="H8" s="19"/>
      <c r="I8" s="19"/>
      <c r="J8" s="72"/>
    </row>
    <row r="9" spans="1:19" s="13" customFormat="1" ht="13">
      <c r="A9" s="26" t="s">
        <v>60</v>
      </c>
      <c r="C9" s="24" t="s">
        <v>21</v>
      </c>
      <c r="D9" s="27"/>
      <c r="E9" s="25"/>
      <c r="F9" s="16"/>
      <c r="G9" s="19"/>
      <c r="H9" s="19"/>
      <c r="I9" s="19"/>
      <c r="J9" s="72"/>
    </row>
    <row r="10" spans="1:19" ht="13">
      <c r="A10" s="29"/>
      <c r="B10" s="29"/>
      <c r="G10" s="59"/>
      <c r="O10" s="59"/>
      <c r="R10" s="60"/>
      <c r="S10" s="60"/>
    </row>
    <row r="11" spans="1:19" s="33" customFormat="1">
      <c r="A11" s="30" t="s">
        <v>22</v>
      </c>
      <c r="C11" s="32">
        <v>128</v>
      </c>
      <c r="D11" s="31">
        <v>131</v>
      </c>
      <c r="E11" s="31">
        <v>132</v>
      </c>
      <c r="F11" s="32">
        <v>133</v>
      </c>
      <c r="G11" s="32">
        <v>136</v>
      </c>
      <c r="H11" s="32">
        <v>144</v>
      </c>
      <c r="I11" s="32">
        <v>189</v>
      </c>
      <c r="J11" s="30"/>
    </row>
    <row r="12" spans="1:19" ht="25">
      <c r="A12" s="34" t="s">
        <v>23</v>
      </c>
      <c r="C12" s="115"/>
      <c r="D12" s="115"/>
      <c r="E12" s="115"/>
      <c r="F12" s="36" t="s">
        <v>24</v>
      </c>
      <c r="G12" s="115"/>
      <c r="H12" s="36" t="s">
        <v>25</v>
      </c>
      <c r="I12" s="36"/>
      <c r="J12" s="35" t="s">
        <v>26</v>
      </c>
    </row>
    <row r="13" spans="1:19">
      <c r="A13" s="11" t="s">
        <v>27</v>
      </c>
      <c r="C13" s="61">
        <v>1947023.2</v>
      </c>
      <c r="D13" s="61">
        <v>1924158.68</v>
      </c>
      <c r="E13" s="61">
        <v>5715.74</v>
      </c>
      <c r="F13" s="61">
        <v>264187.27</v>
      </c>
      <c r="G13" s="61">
        <v>232692.68</v>
      </c>
      <c r="H13" s="61">
        <v>1880739.4400000002</v>
      </c>
      <c r="I13" s="61">
        <v>245096.69</v>
      </c>
      <c r="J13" s="53">
        <f>SUM(C13:I13)</f>
        <v>6499613.7000000011</v>
      </c>
      <c r="K13" s="39"/>
    </row>
    <row r="14" spans="1:19">
      <c r="C14" s="63"/>
      <c r="D14" s="63"/>
      <c r="E14" s="63"/>
      <c r="F14" s="63"/>
      <c r="G14" s="63"/>
      <c r="H14" s="63"/>
      <c r="I14" s="63"/>
      <c r="J14" s="62"/>
    </row>
    <row r="15" spans="1:19" s="162" customFormat="1">
      <c r="A15" s="162" t="s">
        <v>28</v>
      </c>
      <c r="C15" s="164">
        <v>1947023.1999999993</v>
      </c>
      <c r="D15" s="164">
        <v>1924158.6799999997</v>
      </c>
      <c r="E15" s="164">
        <v>5715.74</v>
      </c>
      <c r="F15" s="164">
        <v>264187.26999999979</v>
      </c>
      <c r="G15" s="164">
        <v>232692.6799999997</v>
      </c>
      <c r="H15" s="164">
        <v>1119798.1799999997</v>
      </c>
      <c r="I15" s="164">
        <v>245096.68999999901</v>
      </c>
      <c r="J15" s="164">
        <f>SUM(C15:I15)</f>
        <v>5738672.4399999976</v>
      </c>
    </row>
    <row r="16" spans="1:19">
      <c r="C16" s="64"/>
      <c r="D16" s="64"/>
      <c r="E16" s="64"/>
      <c r="F16" s="64"/>
      <c r="G16" s="64"/>
      <c r="H16" s="64"/>
      <c r="I16" s="64"/>
      <c r="J16" s="64"/>
    </row>
    <row r="17" spans="1:11">
      <c r="A17" s="11" t="s">
        <v>29</v>
      </c>
      <c r="C17" s="44"/>
      <c r="D17" s="44"/>
      <c r="E17" s="44"/>
      <c r="F17" s="44"/>
      <c r="G17" s="44"/>
      <c r="H17" s="44"/>
      <c r="I17" s="44"/>
      <c r="J17" s="64">
        <f>SUM($C17:I17)</f>
        <v>0</v>
      </c>
      <c r="K17" s="43"/>
    </row>
    <row r="18" spans="1:11">
      <c r="C18" s="43"/>
      <c r="D18" s="43"/>
      <c r="E18" s="43"/>
      <c r="F18" s="43"/>
      <c r="G18" s="43"/>
      <c r="H18" s="43"/>
      <c r="I18" s="43"/>
      <c r="J18" s="43"/>
      <c r="K18" s="43"/>
    </row>
    <row r="19" spans="1:11">
      <c r="A19" s="11" t="s">
        <v>66</v>
      </c>
      <c r="C19" s="44"/>
      <c r="D19" s="44"/>
      <c r="E19" s="44"/>
      <c r="F19" s="44"/>
      <c r="G19" s="44"/>
      <c r="H19" s="44"/>
      <c r="I19" s="44"/>
      <c r="J19" s="64">
        <f>SUM($C19:I19)</f>
        <v>0</v>
      </c>
      <c r="K19" s="43"/>
    </row>
    <row r="20" spans="1:11">
      <c r="C20" s="43"/>
      <c r="D20" s="43"/>
      <c r="E20" s="43"/>
      <c r="F20" s="43"/>
      <c r="G20" s="43"/>
      <c r="H20" s="43"/>
      <c r="I20" s="43"/>
      <c r="J20" s="43"/>
      <c r="K20" s="43"/>
    </row>
    <row r="21" spans="1:11">
      <c r="A21" s="11" t="s">
        <v>64</v>
      </c>
      <c r="C21" s="37"/>
      <c r="D21" s="37"/>
      <c r="E21" s="37"/>
      <c r="F21" s="37"/>
      <c r="G21" s="37"/>
      <c r="H21" s="37"/>
      <c r="I21" s="37"/>
      <c r="J21" s="43"/>
      <c r="K21" s="43"/>
    </row>
    <row r="22" spans="1:11">
      <c r="A22" s="11" t="s">
        <v>61</v>
      </c>
      <c r="C22" s="44"/>
      <c r="D22" s="44"/>
      <c r="E22" s="44"/>
      <c r="F22" s="44"/>
      <c r="G22" s="44"/>
      <c r="H22" s="44"/>
      <c r="I22" s="44"/>
      <c r="J22" s="64">
        <f>SUM($C22:I22)</f>
        <v>0</v>
      </c>
      <c r="K22" s="43"/>
    </row>
    <row r="23" spans="1:11">
      <c r="A23" s="11" t="s">
        <v>53</v>
      </c>
      <c r="C23" s="44"/>
      <c r="D23" s="44"/>
      <c r="E23" s="44"/>
      <c r="F23" s="44"/>
      <c r="G23" s="44"/>
      <c r="H23" s="44"/>
      <c r="I23" s="44"/>
      <c r="J23" s="64">
        <f>SUM($C23:I23)</f>
        <v>0</v>
      </c>
      <c r="K23" s="43"/>
    </row>
    <row r="24" spans="1:11">
      <c r="A24" s="11" t="s">
        <v>54</v>
      </c>
      <c r="C24" s="44"/>
      <c r="D24" s="44"/>
      <c r="E24" s="44"/>
      <c r="F24" s="44"/>
      <c r="G24" s="44"/>
      <c r="H24" s="44"/>
      <c r="I24" s="44"/>
      <c r="J24" s="64">
        <f>SUM($C24:I24)</f>
        <v>0</v>
      </c>
      <c r="K24" s="43"/>
    </row>
    <row r="25" spans="1:11">
      <c r="A25" s="11" t="s">
        <v>30</v>
      </c>
      <c r="C25" s="44"/>
      <c r="D25" s="44"/>
      <c r="E25" s="44"/>
      <c r="F25" s="44"/>
      <c r="G25" s="44"/>
      <c r="H25" s="44"/>
      <c r="I25" s="44"/>
      <c r="J25" s="64">
        <f>SUM($C25:I25)</f>
        <v>0</v>
      </c>
      <c r="K25" s="43"/>
    </row>
    <row r="26" spans="1:11">
      <c r="A26" s="11" t="s">
        <v>65</v>
      </c>
      <c r="C26" s="44"/>
      <c r="D26" s="44"/>
      <c r="E26" s="44"/>
      <c r="F26" s="44"/>
      <c r="G26" s="44"/>
      <c r="H26" s="44"/>
      <c r="I26" s="44"/>
      <c r="J26" s="64">
        <f>SUM($C26:I26)</f>
        <v>0</v>
      </c>
      <c r="K26" s="43"/>
    </row>
    <row r="27" spans="1:11" s="162" customFormat="1">
      <c r="A27" s="162" t="s">
        <v>67</v>
      </c>
      <c r="C27" s="168">
        <f t="shared" ref="C27:J27" si="0">SUM(C22:C26)</f>
        <v>0</v>
      </c>
      <c r="D27" s="168">
        <f t="shared" si="0"/>
        <v>0</v>
      </c>
      <c r="E27" s="168">
        <f t="shared" si="0"/>
        <v>0</v>
      </c>
      <c r="F27" s="168">
        <f t="shared" si="0"/>
        <v>0</v>
      </c>
      <c r="G27" s="168">
        <f t="shared" si="0"/>
        <v>0</v>
      </c>
      <c r="H27" s="168">
        <f t="shared" si="0"/>
        <v>0</v>
      </c>
      <c r="I27" s="168">
        <f t="shared" si="0"/>
        <v>0</v>
      </c>
      <c r="J27" s="169">
        <f t="shared" si="0"/>
        <v>0</v>
      </c>
      <c r="K27" s="163"/>
    </row>
    <row r="28" spans="1:11">
      <c r="C28" s="38"/>
      <c r="D28" s="38"/>
      <c r="E28" s="38"/>
      <c r="F28" s="38"/>
      <c r="G28" s="38"/>
      <c r="H28" s="38"/>
      <c r="I28" s="38"/>
      <c r="J28" s="43"/>
      <c r="K28" s="43"/>
    </row>
    <row r="29" spans="1:11" ht="26">
      <c r="A29" s="45" t="s">
        <v>31</v>
      </c>
      <c r="C29" s="54"/>
      <c r="D29" s="54"/>
      <c r="E29" s="54"/>
      <c r="F29" s="54"/>
      <c r="G29" s="54"/>
      <c r="H29" s="54"/>
      <c r="I29" s="54"/>
      <c r="J29" s="54"/>
    </row>
    <row r="30" spans="1:11">
      <c r="A30" s="46" t="s">
        <v>32</v>
      </c>
      <c r="B30" s="118"/>
      <c r="C30" s="68"/>
      <c r="D30" s="68"/>
      <c r="E30" s="68"/>
      <c r="F30" s="68"/>
      <c r="G30" s="68"/>
      <c r="H30" s="68"/>
      <c r="I30" s="68"/>
      <c r="J30" s="64">
        <f>SUM($C30:I30)</f>
        <v>0</v>
      </c>
    </row>
    <row r="31" spans="1:11">
      <c r="A31" s="46" t="s">
        <v>33</v>
      </c>
      <c r="B31" s="118"/>
      <c r="C31" s="68"/>
      <c r="D31" s="68"/>
      <c r="E31" s="68"/>
      <c r="F31" s="68"/>
      <c r="G31" s="68"/>
      <c r="H31" s="68"/>
      <c r="I31" s="68"/>
      <c r="J31" s="64">
        <f>SUM($C31:I31)</f>
        <v>0</v>
      </c>
    </row>
    <row r="32" spans="1:11">
      <c r="A32" s="46" t="s">
        <v>34</v>
      </c>
      <c r="B32" s="118"/>
      <c r="C32" s="185">
        <f>+C34-SUM(C30:C31)</f>
        <v>1947023.1999999993</v>
      </c>
      <c r="D32" s="185">
        <f>+D34-SUM(D30:D31)</f>
        <v>1924158.6799999997</v>
      </c>
      <c r="E32" s="185">
        <f>+E34-SUM(E30:E31)</f>
        <v>5715.74</v>
      </c>
      <c r="F32" s="185">
        <f>+F34-SUM(F30:F31)</f>
        <v>264187.26999999979</v>
      </c>
      <c r="G32" s="185">
        <f>+G34-SUM(G30:G31)</f>
        <v>232692.6799999997</v>
      </c>
      <c r="H32" s="119"/>
      <c r="I32" s="185">
        <f>+I34-SUM(I30:I31)</f>
        <v>245096.68999999901</v>
      </c>
      <c r="J32" s="64">
        <f>SUM($C32:I32)</f>
        <v>4618874.2599999979</v>
      </c>
    </row>
    <row r="33" spans="1:10">
      <c r="A33" s="46" t="s">
        <v>55</v>
      </c>
      <c r="B33" s="118"/>
      <c r="C33" s="185" t="s">
        <v>82</v>
      </c>
      <c r="D33" s="185" t="s">
        <v>82</v>
      </c>
      <c r="E33" s="185" t="s">
        <v>82</v>
      </c>
      <c r="F33" s="185" t="s">
        <v>82</v>
      </c>
      <c r="G33" s="185" t="s">
        <v>82</v>
      </c>
      <c r="H33" s="186">
        <f>+H34-SUM(H30:H32)</f>
        <v>1119798.1799999997</v>
      </c>
      <c r="I33" s="185" t="s">
        <v>82</v>
      </c>
      <c r="J33" s="64">
        <f>SUM($C33:I33)</f>
        <v>1119798.1799999997</v>
      </c>
    </row>
    <row r="34" spans="1:10" s="162" customFormat="1" ht="13" thickBot="1">
      <c r="A34" s="162" t="s">
        <v>35</v>
      </c>
      <c r="C34" s="170">
        <f>+C15+C17-C27+C19</f>
        <v>1947023.1999999993</v>
      </c>
      <c r="D34" s="170">
        <f t="shared" ref="D34:J34" si="1">+D15+D17-D27+D19</f>
        <v>1924158.6799999997</v>
      </c>
      <c r="E34" s="170">
        <f t="shared" si="1"/>
        <v>5715.74</v>
      </c>
      <c r="F34" s="170">
        <f t="shared" si="1"/>
        <v>264187.26999999979</v>
      </c>
      <c r="G34" s="170">
        <f t="shared" si="1"/>
        <v>232692.6799999997</v>
      </c>
      <c r="H34" s="170">
        <f t="shared" si="1"/>
        <v>1119798.1799999997</v>
      </c>
      <c r="I34" s="170">
        <f t="shared" si="1"/>
        <v>245096.68999999901</v>
      </c>
      <c r="J34" s="170">
        <f t="shared" si="1"/>
        <v>5738672.4399999976</v>
      </c>
    </row>
    <row r="35" spans="1:10" ht="13" thickTop="1">
      <c r="C35" s="53"/>
      <c r="D35" s="53"/>
      <c r="E35" s="53"/>
      <c r="F35" s="53"/>
      <c r="G35" s="53"/>
      <c r="H35" s="53"/>
      <c r="I35" s="53"/>
      <c r="J35" s="53"/>
    </row>
    <row r="36" spans="1:10">
      <c r="A36" s="11" t="s">
        <v>37</v>
      </c>
    </row>
    <row r="37" spans="1:10">
      <c r="A37" s="48" t="s">
        <v>38</v>
      </c>
      <c r="C37" s="68"/>
      <c r="D37" s="68"/>
      <c r="E37" s="68"/>
      <c r="F37" s="68"/>
      <c r="G37" s="68"/>
      <c r="H37" s="68"/>
      <c r="I37" s="68"/>
      <c r="J37" s="53">
        <f t="shared" ref="J37:J43" si="2">SUM(C37:I37)</f>
        <v>0</v>
      </c>
    </row>
    <row r="38" spans="1:10">
      <c r="A38" s="48" t="s">
        <v>39</v>
      </c>
      <c r="C38" s="68"/>
      <c r="D38" s="68"/>
      <c r="E38" s="68"/>
      <c r="F38" s="68"/>
      <c r="G38" s="68"/>
      <c r="H38" s="68"/>
      <c r="I38" s="68"/>
      <c r="J38" s="53">
        <f t="shared" si="2"/>
        <v>0</v>
      </c>
    </row>
    <row r="39" spans="1:10">
      <c r="A39" s="48" t="s">
        <v>40</v>
      </c>
      <c r="C39" s="68"/>
      <c r="D39" s="68"/>
      <c r="E39" s="68"/>
      <c r="F39" s="68"/>
      <c r="G39" s="68"/>
      <c r="H39" s="68"/>
      <c r="I39" s="68"/>
      <c r="J39" s="53">
        <f t="shared" si="2"/>
        <v>0</v>
      </c>
    </row>
    <row r="40" spans="1:10">
      <c r="A40" s="48" t="s">
        <v>41</v>
      </c>
      <c r="C40" s="68"/>
      <c r="D40" s="68"/>
      <c r="E40" s="68"/>
      <c r="F40" s="68"/>
      <c r="G40" s="68"/>
      <c r="H40" s="68"/>
      <c r="I40" s="68"/>
      <c r="J40" s="53">
        <f t="shared" si="2"/>
        <v>0</v>
      </c>
    </row>
    <row r="41" spans="1:10">
      <c r="A41" s="48" t="s">
        <v>68</v>
      </c>
      <c r="C41" s="68"/>
      <c r="D41" s="68"/>
      <c r="E41" s="68"/>
      <c r="F41" s="68"/>
      <c r="G41" s="68"/>
      <c r="H41" s="68"/>
      <c r="I41" s="68"/>
      <c r="J41" s="53">
        <f t="shared" si="2"/>
        <v>0</v>
      </c>
    </row>
    <row r="42" spans="1:10">
      <c r="A42" s="48" t="s">
        <v>69</v>
      </c>
      <c r="C42" s="68"/>
      <c r="D42" s="68"/>
      <c r="E42" s="68"/>
      <c r="F42" s="68"/>
      <c r="G42" s="68"/>
      <c r="H42" s="68"/>
      <c r="I42" s="68"/>
      <c r="J42" s="53">
        <f t="shared" si="2"/>
        <v>0</v>
      </c>
    </row>
    <row r="43" spans="1:10">
      <c r="A43" s="48" t="s">
        <v>62</v>
      </c>
      <c r="C43" s="68"/>
      <c r="D43" s="68"/>
      <c r="E43" s="68"/>
      <c r="F43" s="68"/>
      <c r="G43" s="68"/>
      <c r="H43" s="68"/>
      <c r="I43" s="68"/>
      <c r="J43" s="53">
        <f t="shared" si="2"/>
        <v>0</v>
      </c>
    </row>
    <row r="44" spans="1:10" ht="13" thickBot="1">
      <c r="A44" s="49" t="s">
        <v>26</v>
      </c>
      <c r="C44" s="70">
        <f t="shared" ref="C44:J44" si="3">SUM(C37:C43)</f>
        <v>0</v>
      </c>
      <c r="D44" s="70">
        <f t="shared" si="3"/>
        <v>0</v>
      </c>
      <c r="E44" s="70">
        <f t="shared" si="3"/>
        <v>0</v>
      </c>
      <c r="F44" s="70">
        <f t="shared" si="3"/>
        <v>0</v>
      </c>
      <c r="G44" s="70">
        <f t="shared" si="3"/>
        <v>0</v>
      </c>
      <c r="H44" s="70">
        <f t="shared" si="3"/>
        <v>0</v>
      </c>
      <c r="I44" s="70">
        <f t="shared" si="3"/>
        <v>0</v>
      </c>
      <c r="J44" s="70">
        <f t="shared" si="3"/>
        <v>0</v>
      </c>
    </row>
    <row r="45" spans="1:10" s="162" customFormat="1" ht="13" thickTop="1">
      <c r="B45" s="172" t="s">
        <v>42</v>
      </c>
      <c r="C45" s="159">
        <f t="shared" ref="C45:I45" si="4">+C44-C34</f>
        <v>-1947023.1999999993</v>
      </c>
      <c r="D45" s="159">
        <f t="shared" si="4"/>
        <v>-1924158.6799999997</v>
      </c>
      <c r="E45" s="159">
        <f t="shared" si="4"/>
        <v>-5715.74</v>
      </c>
      <c r="F45" s="159">
        <f t="shared" si="4"/>
        <v>-264187.26999999979</v>
      </c>
      <c r="G45" s="159">
        <f t="shared" si="4"/>
        <v>-232692.6799999997</v>
      </c>
      <c r="H45" s="159">
        <f t="shared" si="4"/>
        <v>-1119798.1799999997</v>
      </c>
      <c r="I45" s="159">
        <f t="shared" si="4"/>
        <v>-245096.68999999901</v>
      </c>
      <c r="J45" s="159"/>
    </row>
    <row r="47" spans="1:10">
      <c r="A47" s="11" t="s">
        <v>71</v>
      </c>
    </row>
    <row r="48" spans="1:10">
      <c r="A48" s="48" t="s">
        <v>38</v>
      </c>
      <c r="C48" s="68"/>
      <c r="D48" s="68"/>
      <c r="E48" s="68"/>
      <c r="F48" s="68"/>
      <c r="G48" s="68"/>
      <c r="H48" s="68"/>
      <c r="I48" s="68"/>
      <c r="J48" s="53">
        <f t="shared" ref="J48:J54" si="5">SUM(C48:I48)</f>
        <v>0</v>
      </c>
    </row>
    <row r="49" spans="1:12">
      <c r="A49" s="48" t="s">
        <v>39</v>
      </c>
      <c r="C49" s="68"/>
      <c r="D49" s="68"/>
      <c r="E49" s="68"/>
      <c r="F49" s="68"/>
      <c r="G49" s="68"/>
      <c r="H49" s="68"/>
      <c r="I49" s="68"/>
      <c r="J49" s="53">
        <f t="shared" si="5"/>
        <v>0</v>
      </c>
    </row>
    <row r="50" spans="1:12">
      <c r="A50" s="48" t="s">
        <v>40</v>
      </c>
      <c r="C50" s="68"/>
      <c r="D50" s="68"/>
      <c r="E50" s="68"/>
      <c r="F50" s="68"/>
      <c r="G50" s="68"/>
      <c r="H50" s="68"/>
      <c r="I50" s="68"/>
      <c r="J50" s="53">
        <f t="shared" si="5"/>
        <v>0</v>
      </c>
    </row>
    <row r="51" spans="1:12">
      <c r="A51" s="48" t="s">
        <v>41</v>
      </c>
      <c r="C51" s="68"/>
      <c r="D51" s="68"/>
      <c r="E51" s="68"/>
      <c r="F51" s="68"/>
      <c r="G51" s="68"/>
      <c r="H51" s="68"/>
      <c r="I51" s="68"/>
      <c r="J51" s="53">
        <f t="shared" si="5"/>
        <v>0</v>
      </c>
    </row>
    <row r="52" spans="1:12">
      <c r="A52" s="48" t="s">
        <v>68</v>
      </c>
      <c r="C52" s="68"/>
      <c r="D52" s="68"/>
      <c r="E52" s="68"/>
      <c r="F52" s="68"/>
      <c r="G52" s="68"/>
      <c r="H52" s="68"/>
      <c r="I52" s="68"/>
      <c r="J52" s="53">
        <f t="shared" si="5"/>
        <v>0</v>
      </c>
    </row>
    <row r="53" spans="1:12">
      <c r="A53" s="48" t="s">
        <v>69</v>
      </c>
      <c r="C53" s="68"/>
      <c r="D53" s="68"/>
      <c r="E53" s="68"/>
      <c r="F53" s="68"/>
      <c r="G53" s="68"/>
      <c r="H53" s="68"/>
      <c r="I53" s="68"/>
      <c r="J53" s="53">
        <f t="shared" si="5"/>
        <v>0</v>
      </c>
    </row>
    <row r="54" spans="1:12">
      <c r="A54" s="48" t="s">
        <v>62</v>
      </c>
      <c r="C54" s="68"/>
      <c r="D54" s="68"/>
      <c r="E54" s="68"/>
      <c r="F54" s="68"/>
      <c r="G54" s="68"/>
      <c r="H54" s="68"/>
      <c r="I54" s="68"/>
      <c r="J54" s="53">
        <f t="shared" si="5"/>
        <v>0</v>
      </c>
    </row>
    <row r="55" spans="1:12" s="162" customFormat="1" ht="13" thickBot="1">
      <c r="A55" s="172" t="s">
        <v>26</v>
      </c>
      <c r="C55" s="158">
        <f t="shared" ref="C55:J55" si="6">SUM(C48:C54)</f>
        <v>0</v>
      </c>
      <c r="D55" s="158">
        <f t="shared" si="6"/>
        <v>0</v>
      </c>
      <c r="E55" s="158">
        <f t="shared" si="6"/>
        <v>0</v>
      </c>
      <c r="F55" s="158">
        <f t="shared" si="6"/>
        <v>0</v>
      </c>
      <c r="G55" s="158">
        <f t="shared" si="6"/>
        <v>0</v>
      </c>
      <c r="H55" s="158">
        <f t="shared" si="6"/>
        <v>0</v>
      </c>
      <c r="I55" s="158">
        <f t="shared" si="6"/>
        <v>0</v>
      </c>
      <c r="J55" s="158">
        <f t="shared" si="6"/>
        <v>0</v>
      </c>
      <c r="K55" s="176" t="e">
        <f>+J55/J43</f>
        <v>#DIV/0!</v>
      </c>
      <c r="L55" s="162" t="s">
        <v>81</v>
      </c>
    </row>
    <row r="56" spans="1:12" s="162" customFormat="1" ht="25.5" customHeight="1" thickTop="1">
      <c r="B56" s="172"/>
      <c r="C56" s="161" t="str">
        <f>+IF(C55&lt;C43,"see Instruction #9","")</f>
        <v/>
      </c>
      <c r="D56" s="161" t="str">
        <f>+IF(D55&lt;D43,"see Instruction #9","")</f>
        <v/>
      </c>
      <c r="E56" s="161" t="str">
        <f>+IF(E55&lt;E43,"see Instruction #9","")</f>
        <v/>
      </c>
      <c r="F56" s="161" t="str">
        <f t="shared" ref="F56:I56" si="7">+IF(F55&lt;F43,"see Instruction #9","")</f>
        <v/>
      </c>
      <c r="G56" s="161" t="str">
        <f t="shared" si="7"/>
        <v/>
      </c>
      <c r="H56" s="161" t="str">
        <f t="shared" si="7"/>
        <v/>
      </c>
      <c r="I56" s="161" t="str">
        <f t="shared" si="7"/>
        <v/>
      </c>
    </row>
    <row r="57" spans="1:12">
      <c r="A57" s="11" t="s">
        <v>70</v>
      </c>
    </row>
    <row r="58" spans="1:12">
      <c r="A58" s="48" t="s">
        <v>38</v>
      </c>
      <c r="C58" s="51" t="e">
        <f t="shared" ref="C58:C65" si="8">C48/C37</f>
        <v>#DIV/0!</v>
      </c>
      <c r="D58" s="51">
        <v>0</v>
      </c>
      <c r="E58" s="51" t="e">
        <f t="shared" ref="E58:H59" si="9">E48/E37</f>
        <v>#DIV/0!</v>
      </c>
      <c r="F58" s="51" t="e">
        <f t="shared" si="9"/>
        <v>#DIV/0!</v>
      </c>
      <c r="G58" s="51" t="e">
        <f t="shared" si="9"/>
        <v>#DIV/0!</v>
      </c>
      <c r="H58" s="51" t="e">
        <f t="shared" si="9"/>
        <v>#DIV/0!</v>
      </c>
      <c r="I58" s="51">
        <v>0</v>
      </c>
      <c r="J58" s="51" t="e">
        <f t="shared" ref="J58:J65" si="10">J48/J37</f>
        <v>#DIV/0!</v>
      </c>
    </row>
    <row r="59" spans="1:12">
      <c r="A59" s="48" t="s">
        <v>39</v>
      </c>
      <c r="C59" s="51" t="e">
        <f t="shared" si="8"/>
        <v>#DIV/0!</v>
      </c>
      <c r="D59" s="51" t="e">
        <f t="shared" ref="D59:D65" si="11">D49/D38</f>
        <v>#DIV/0!</v>
      </c>
      <c r="E59" s="51" t="e">
        <f t="shared" si="9"/>
        <v>#DIV/0!</v>
      </c>
      <c r="F59" s="51" t="e">
        <f t="shared" si="9"/>
        <v>#DIV/0!</v>
      </c>
      <c r="G59" s="51" t="e">
        <f t="shared" si="9"/>
        <v>#DIV/0!</v>
      </c>
      <c r="H59" s="51" t="e">
        <f t="shared" si="9"/>
        <v>#DIV/0!</v>
      </c>
      <c r="I59" s="51" t="e">
        <f t="shared" ref="I59:I65" si="12">I49/I38</f>
        <v>#DIV/0!</v>
      </c>
      <c r="J59" s="51" t="e">
        <f t="shared" si="10"/>
        <v>#DIV/0!</v>
      </c>
    </row>
    <row r="60" spans="1:12">
      <c r="A60" s="48" t="s">
        <v>40</v>
      </c>
      <c r="C60" s="51" t="e">
        <f t="shared" si="8"/>
        <v>#DIV/0!</v>
      </c>
      <c r="D60" s="51" t="e">
        <f t="shared" si="11"/>
        <v>#DIV/0!</v>
      </c>
      <c r="E60" s="51">
        <v>0</v>
      </c>
      <c r="F60" s="51" t="e">
        <f t="shared" ref="F60:H65" si="13">F50/F39</f>
        <v>#DIV/0!</v>
      </c>
      <c r="G60" s="51" t="e">
        <f t="shared" si="13"/>
        <v>#DIV/0!</v>
      </c>
      <c r="H60" s="51" t="e">
        <f t="shared" si="13"/>
        <v>#DIV/0!</v>
      </c>
      <c r="I60" s="51" t="e">
        <f t="shared" si="12"/>
        <v>#DIV/0!</v>
      </c>
      <c r="J60" s="51" t="e">
        <f t="shared" si="10"/>
        <v>#DIV/0!</v>
      </c>
    </row>
    <row r="61" spans="1:12">
      <c r="A61" s="48" t="s">
        <v>41</v>
      </c>
      <c r="C61" s="51" t="e">
        <f t="shared" si="8"/>
        <v>#DIV/0!</v>
      </c>
      <c r="D61" s="51" t="e">
        <f t="shared" si="11"/>
        <v>#DIV/0!</v>
      </c>
      <c r="E61" s="51" t="e">
        <f>E51/E40</f>
        <v>#DIV/0!</v>
      </c>
      <c r="F61" s="51" t="e">
        <f t="shared" si="13"/>
        <v>#DIV/0!</v>
      </c>
      <c r="G61" s="51" t="e">
        <f t="shared" si="13"/>
        <v>#DIV/0!</v>
      </c>
      <c r="H61" s="51" t="e">
        <f t="shared" si="13"/>
        <v>#DIV/0!</v>
      </c>
      <c r="I61" s="51" t="e">
        <f t="shared" si="12"/>
        <v>#DIV/0!</v>
      </c>
      <c r="J61" s="51" t="e">
        <f t="shared" si="10"/>
        <v>#DIV/0!</v>
      </c>
    </row>
    <row r="62" spans="1:12">
      <c r="A62" s="48" t="s">
        <v>68</v>
      </c>
      <c r="C62" s="51" t="e">
        <f t="shared" si="8"/>
        <v>#DIV/0!</v>
      </c>
      <c r="D62" s="51" t="e">
        <f t="shared" si="11"/>
        <v>#DIV/0!</v>
      </c>
      <c r="E62" s="51">
        <v>0</v>
      </c>
      <c r="F62" s="51" t="e">
        <f t="shared" si="13"/>
        <v>#DIV/0!</v>
      </c>
      <c r="G62" s="51" t="e">
        <f t="shared" si="13"/>
        <v>#DIV/0!</v>
      </c>
      <c r="H62" s="51" t="e">
        <f t="shared" si="13"/>
        <v>#DIV/0!</v>
      </c>
      <c r="I62" s="51" t="e">
        <f t="shared" si="12"/>
        <v>#DIV/0!</v>
      </c>
      <c r="J62" s="51" t="e">
        <f t="shared" si="10"/>
        <v>#DIV/0!</v>
      </c>
    </row>
    <row r="63" spans="1:12">
      <c r="A63" s="48" t="s">
        <v>69</v>
      </c>
      <c r="C63" s="51" t="e">
        <f t="shared" si="8"/>
        <v>#DIV/0!</v>
      </c>
      <c r="D63" s="51" t="e">
        <f t="shared" si="11"/>
        <v>#DIV/0!</v>
      </c>
      <c r="E63" s="51">
        <v>0</v>
      </c>
      <c r="F63" s="51" t="e">
        <f t="shared" si="13"/>
        <v>#DIV/0!</v>
      </c>
      <c r="G63" s="51" t="e">
        <f t="shared" si="13"/>
        <v>#DIV/0!</v>
      </c>
      <c r="H63" s="51" t="e">
        <f t="shared" si="13"/>
        <v>#DIV/0!</v>
      </c>
      <c r="I63" s="51" t="e">
        <f t="shared" si="12"/>
        <v>#DIV/0!</v>
      </c>
      <c r="J63" s="51" t="e">
        <f t="shared" si="10"/>
        <v>#DIV/0!</v>
      </c>
    </row>
    <row r="64" spans="1:12">
      <c r="A64" s="48" t="s">
        <v>62</v>
      </c>
      <c r="C64" s="51" t="e">
        <f t="shared" si="8"/>
        <v>#DIV/0!</v>
      </c>
      <c r="D64" s="51" t="e">
        <f t="shared" si="11"/>
        <v>#DIV/0!</v>
      </c>
      <c r="E64" s="51">
        <v>0</v>
      </c>
      <c r="F64" s="51" t="e">
        <f t="shared" si="13"/>
        <v>#DIV/0!</v>
      </c>
      <c r="G64" s="51" t="e">
        <f t="shared" si="13"/>
        <v>#DIV/0!</v>
      </c>
      <c r="H64" s="51" t="e">
        <f t="shared" si="13"/>
        <v>#DIV/0!</v>
      </c>
      <c r="I64" s="51" t="e">
        <f t="shared" si="12"/>
        <v>#DIV/0!</v>
      </c>
      <c r="J64" s="51" t="e">
        <f t="shared" si="10"/>
        <v>#DIV/0!</v>
      </c>
    </row>
    <row r="65" spans="1:10">
      <c r="A65" s="49" t="s">
        <v>26</v>
      </c>
      <c r="C65" s="51" t="e">
        <f t="shared" si="8"/>
        <v>#DIV/0!</v>
      </c>
      <c r="D65" s="51" t="e">
        <f t="shared" si="11"/>
        <v>#DIV/0!</v>
      </c>
      <c r="E65" s="51" t="e">
        <f>E55/E44</f>
        <v>#DIV/0!</v>
      </c>
      <c r="F65" s="51" t="e">
        <f t="shared" si="13"/>
        <v>#DIV/0!</v>
      </c>
      <c r="G65" s="51" t="e">
        <f t="shared" si="13"/>
        <v>#DIV/0!</v>
      </c>
      <c r="H65" s="51" t="e">
        <f t="shared" si="13"/>
        <v>#DIV/0!</v>
      </c>
      <c r="I65" s="51" t="e">
        <f t="shared" si="12"/>
        <v>#DIV/0!</v>
      </c>
      <c r="J65" s="51" t="e">
        <f t="shared" si="10"/>
        <v>#DIV/0!</v>
      </c>
    </row>
    <row r="66" spans="1:10">
      <c r="B66" s="49"/>
      <c r="C66" s="53"/>
      <c r="D66" s="53"/>
      <c r="E66" s="53"/>
      <c r="F66" s="53"/>
      <c r="G66" s="53"/>
      <c r="H66" s="53"/>
      <c r="I66" s="54"/>
    </row>
    <row r="68" spans="1:10" ht="13">
      <c r="A68" s="45"/>
      <c r="E68" s="37"/>
      <c r="F68" s="37"/>
      <c r="G68" s="37"/>
      <c r="H68" s="37"/>
      <c r="I68" s="37"/>
    </row>
    <row r="69" spans="1:10">
      <c r="A69" s="74"/>
      <c r="B69" s="75"/>
      <c r="C69" s="76" t="s">
        <v>26</v>
      </c>
    </row>
    <row r="70" spans="1:10" ht="13">
      <c r="A70" s="77" t="s">
        <v>43</v>
      </c>
      <c r="C70" s="78"/>
    </row>
    <row r="71" spans="1:10" ht="37.5">
      <c r="A71" s="79" t="s">
        <v>44</v>
      </c>
      <c r="C71" s="80"/>
    </row>
    <row r="72" spans="1:10" ht="6" customHeight="1">
      <c r="A72" s="79"/>
      <c r="C72" s="78"/>
    </row>
    <row r="73" spans="1:10" ht="25">
      <c r="A73" s="79" t="s">
        <v>45</v>
      </c>
      <c r="C73" s="80"/>
    </row>
    <row r="74" spans="1:10" ht="6" customHeight="1">
      <c r="A74" s="79"/>
      <c r="C74" s="78"/>
    </row>
    <row r="75" spans="1:10" ht="25">
      <c r="A75" s="79" t="s">
        <v>46</v>
      </c>
      <c r="C75" s="81"/>
    </row>
    <row r="76" spans="1:10">
      <c r="A76" s="82"/>
      <c r="C76" s="78"/>
    </row>
    <row r="77" spans="1:10" ht="13">
      <c r="A77" s="77" t="s">
        <v>47</v>
      </c>
      <c r="C77" s="78"/>
    </row>
    <row r="78" spans="1:10" ht="37.5">
      <c r="A78" s="79" t="s">
        <v>48</v>
      </c>
      <c r="C78" s="81"/>
    </row>
    <row r="79" spans="1:10" ht="6" customHeight="1">
      <c r="A79" s="79"/>
      <c r="C79" s="78"/>
    </row>
    <row r="80" spans="1:10" ht="25">
      <c r="A80" s="79" t="s">
        <v>49</v>
      </c>
      <c r="C80" s="81"/>
    </row>
    <row r="81" spans="1:3" ht="6" customHeight="1">
      <c r="A81" s="79"/>
      <c r="C81" s="78"/>
    </row>
    <row r="82" spans="1:3" ht="25">
      <c r="A82" s="79" t="s">
        <v>50</v>
      </c>
      <c r="C82" s="81"/>
    </row>
    <row r="83" spans="1:3" ht="6" customHeight="1">
      <c r="A83" s="79"/>
      <c r="C83" s="78"/>
    </row>
    <row r="84" spans="1:3" ht="25">
      <c r="A84" s="79" t="s">
        <v>51</v>
      </c>
      <c r="C84" s="81"/>
    </row>
    <row r="85" spans="1:3" ht="6" customHeight="1">
      <c r="A85" s="79"/>
      <c r="C85" s="180"/>
    </row>
    <row r="86" spans="1:3" ht="25.5" thickBot="1">
      <c r="A86" s="79" t="s">
        <v>52</v>
      </c>
      <c r="C86" s="83">
        <f>+C78+C80+C82+C84</f>
        <v>0</v>
      </c>
    </row>
    <row r="87" spans="1:3" ht="13" thickTop="1">
      <c r="A87" s="84"/>
      <c r="B87" s="85"/>
      <c r="C87" s="86"/>
    </row>
  </sheetData>
  <conditionalFormatting sqref="C45:I45">
    <cfRule type="cellIs" dxfId="32" priority="3" operator="notEqual">
      <formula>0</formula>
    </cfRule>
  </conditionalFormatting>
  <conditionalFormatting sqref="C66:H66">
    <cfRule type="cellIs" dxfId="31" priority="2" operator="notEqual">
      <formula>0</formula>
    </cfRule>
  </conditionalFormatting>
  <conditionalFormatting sqref="C56:I56">
    <cfRule type="notContainsBlanks" dxfId="30"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DBEE-7AE8-40F0-9743-0ACE551434A9}">
  <dimension ref="A2:T86"/>
  <sheetViews>
    <sheetView view="pageLayout" zoomScaleNormal="100" workbookViewId="0"/>
  </sheetViews>
  <sheetFormatPr defaultColWidth="9.1796875" defaultRowHeight="12.5"/>
  <cols>
    <col min="1" max="1" width="52.7265625" style="11" bestFit="1" customWidth="1"/>
    <col min="2" max="2" width="5.453125" style="11" customWidth="1"/>
    <col min="3" max="3" width="14.453125" style="11" bestFit="1" customWidth="1"/>
    <col min="4" max="4" width="15.453125" style="11" bestFit="1" customWidth="1"/>
    <col min="5" max="6" width="13.26953125" style="11" bestFit="1" customWidth="1"/>
    <col min="7" max="7" width="14" style="11" bestFit="1" customWidth="1"/>
    <col min="8" max="8" width="13.7265625" style="11" bestFit="1" customWidth="1"/>
    <col min="9" max="9" width="16.1796875" style="11" bestFit="1" customWidth="1"/>
    <col min="10" max="14" width="9.1796875" style="11"/>
    <col min="15" max="15" width="12.26953125" style="11" bestFit="1" customWidth="1"/>
    <col min="16" max="16" width="10.1796875" style="11" bestFit="1" customWidth="1"/>
    <col min="17" max="16384" width="9.1796875" style="11"/>
  </cols>
  <sheetData>
    <row r="2" spans="1:20" s="13" customFormat="1" ht="13">
      <c r="B2" s="14" t="s">
        <v>15</v>
      </c>
      <c r="C2" s="15" t="s">
        <v>112</v>
      </c>
      <c r="D2" s="25"/>
      <c r="E2" s="18"/>
      <c r="G2" s="16"/>
    </row>
    <row r="3" spans="1:20" s="13" customFormat="1">
      <c r="A3" s="19"/>
      <c r="B3" s="16"/>
      <c r="C3" s="16"/>
      <c r="D3" s="16"/>
      <c r="E3" s="16"/>
      <c r="F3" s="55"/>
    </row>
    <row r="4" spans="1:20" s="13" customFormat="1" ht="13">
      <c r="B4" s="16" t="s">
        <v>17</v>
      </c>
      <c r="C4" s="16"/>
      <c r="D4" s="56"/>
      <c r="E4" s="22"/>
      <c r="F4" s="16"/>
      <c r="G4" s="57"/>
      <c r="H4" s="19"/>
      <c r="I4" s="19"/>
      <c r="J4" s="72"/>
    </row>
    <row r="5" spans="1:20" s="13" customFormat="1" ht="13">
      <c r="A5" s="14"/>
      <c r="B5" s="16"/>
      <c r="C5" s="16"/>
      <c r="D5" s="22"/>
      <c r="E5" s="16"/>
      <c r="F5" s="57"/>
      <c r="G5" s="16"/>
      <c r="H5" s="19"/>
      <c r="I5" s="19"/>
      <c r="J5" s="72"/>
    </row>
    <row r="6" spans="1:20" s="13" customFormat="1">
      <c r="B6" s="16" t="s">
        <v>18</v>
      </c>
      <c r="C6" s="16"/>
      <c r="D6" s="16"/>
      <c r="E6" s="16"/>
      <c r="F6" s="57"/>
      <c r="G6" s="16"/>
      <c r="H6" s="19"/>
      <c r="I6" s="19"/>
      <c r="J6" s="19"/>
      <c r="K6" s="72"/>
    </row>
    <row r="7" spans="1:20" s="13" customFormat="1" ht="13">
      <c r="A7" s="16"/>
      <c r="C7" s="24" t="s">
        <v>19</v>
      </c>
      <c r="D7" s="25"/>
      <c r="E7" s="15"/>
      <c r="F7" s="57"/>
      <c r="G7" s="58"/>
      <c r="H7" s="19"/>
      <c r="I7" s="19"/>
      <c r="J7" s="19"/>
      <c r="K7" s="72"/>
    </row>
    <row r="8" spans="1:20" s="13" customFormat="1" ht="13">
      <c r="A8" s="16"/>
      <c r="C8" s="24" t="s">
        <v>20</v>
      </c>
      <c r="D8" s="25"/>
      <c r="E8" s="15"/>
      <c r="F8" s="57"/>
      <c r="G8" s="16"/>
      <c r="H8" s="19"/>
      <c r="I8" s="19"/>
      <c r="J8" s="19"/>
      <c r="K8" s="72"/>
    </row>
    <row r="9" spans="1:20" s="13" customFormat="1" ht="13">
      <c r="A9" s="26" t="s">
        <v>60</v>
      </c>
      <c r="C9" s="24" t="s">
        <v>21</v>
      </c>
      <c r="D9" s="27"/>
      <c r="E9" s="15"/>
      <c r="F9" s="57"/>
      <c r="G9" s="16"/>
      <c r="H9" s="19"/>
      <c r="I9" s="19"/>
      <c r="J9" s="19"/>
      <c r="K9" s="72"/>
    </row>
    <row r="10" spans="1:20" ht="13">
      <c r="A10" s="29"/>
      <c r="B10" s="29"/>
      <c r="H10" s="59"/>
      <c r="P10" s="59"/>
      <c r="S10" s="60"/>
      <c r="T10" s="60"/>
    </row>
    <row r="11" spans="1:20" s="33" customFormat="1">
      <c r="A11" s="30" t="s">
        <v>22</v>
      </c>
      <c r="C11" s="32">
        <v>128</v>
      </c>
      <c r="D11" s="31">
        <v>131</v>
      </c>
      <c r="E11" s="32">
        <v>133</v>
      </c>
      <c r="F11" s="32">
        <v>136</v>
      </c>
      <c r="G11" s="32">
        <v>144</v>
      </c>
      <c r="H11" s="32">
        <v>189</v>
      </c>
      <c r="I11" s="30"/>
    </row>
    <row r="12" spans="1:20">
      <c r="A12" s="34" t="s">
        <v>23</v>
      </c>
      <c r="C12" s="115"/>
      <c r="D12" s="115"/>
      <c r="E12" s="36" t="s">
        <v>24</v>
      </c>
      <c r="F12" s="115"/>
      <c r="G12" s="36" t="s">
        <v>25</v>
      </c>
      <c r="H12" s="115"/>
      <c r="I12" s="35" t="s">
        <v>26</v>
      </c>
    </row>
    <row r="13" spans="1:20">
      <c r="A13" s="11" t="s">
        <v>27</v>
      </c>
      <c r="C13" s="61">
        <v>504729</v>
      </c>
      <c r="D13" s="61">
        <v>573233.46</v>
      </c>
      <c r="E13" s="61">
        <v>370998.38</v>
      </c>
      <c r="F13" s="61">
        <v>23684.66</v>
      </c>
      <c r="G13" s="61">
        <v>2685146.07</v>
      </c>
      <c r="H13" s="61">
        <v>29527.17</v>
      </c>
      <c r="I13" s="53">
        <f>SUM(C13:H13)</f>
        <v>4187318.7399999993</v>
      </c>
      <c r="J13" s="39"/>
    </row>
    <row r="14" spans="1:20">
      <c r="C14" s="63"/>
      <c r="D14" s="63"/>
      <c r="E14" s="63"/>
      <c r="F14" s="63"/>
      <c r="G14" s="63"/>
      <c r="H14" s="63"/>
      <c r="I14" s="62"/>
    </row>
    <row r="15" spans="1:20" s="162" customFormat="1">
      <c r="A15" s="162" t="s">
        <v>28</v>
      </c>
      <c r="C15" s="164">
        <v>504729</v>
      </c>
      <c r="D15" s="164">
        <v>573233.45999999344</v>
      </c>
      <c r="E15" s="164">
        <v>370998.44000000018</v>
      </c>
      <c r="F15" s="164">
        <v>23684.660000000033</v>
      </c>
      <c r="G15" s="164">
        <v>396905.96999999881</v>
      </c>
      <c r="H15" s="164">
        <v>29526.959999999963</v>
      </c>
      <c r="I15" s="164">
        <f>SUM(C15:H15)</f>
        <v>1899078.4899999923</v>
      </c>
    </row>
    <row r="16" spans="1:20">
      <c r="C16" s="64"/>
      <c r="D16" s="64"/>
      <c r="E16" s="64"/>
      <c r="F16" s="64"/>
      <c r="G16" s="64"/>
      <c r="H16" s="64"/>
      <c r="I16" s="64"/>
    </row>
    <row r="17" spans="1:11">
      <c r="A17" s="11" t="s">
        <v>29</v>
      </c>
      <c r="C17" s="116"/>
      <c r="D17" s="116"/>
      <c r="E17" s="116"/>
      <c r="F17" s="116"/>
      <c r="G17" s="116"/>
      <c r="H17" s="116"/>
      <c r="I17" s="64">
        <f>SUM($C17:H17)</f>
        <v>0</v>
      </c>
      <c r="J17" s="43"/>
      <c r="K17" s="43"/>
    </row>
    <row r="18" spans="1:11">
      <c r="C18" s="43"/>
      <c r="D18" s="43"/>
      <c r="E18" s="43"/>
      <c r="F18" s="43"/>
      <c r="G18" s="43"/>
      <c r="H18" s="43"/>
      <c r="I18" s="43"/>
      <c r="J18" s="43"/>
      <c r="K18" s="43"/>
    </row>
    <row r="19" spans="1:11">
      <c r="A19" s="11" t="s">
        <v>66</v>
      </c>
      <c r="C19" s="44"/>
      <c r="D19" s="44"/>
      <c r="E19" s="44"/>
      <c r="F19" s="44"/>
      <c r="G19" s="44"/>
      <c r="H19" s="44"/>
      <c r="I19" s="64">
        <f>SUM($C19:H19)</f>
        <v>0</v>
      </c>
      <c r="J19" s="43"/>
      <c r="K19" s="43"/>
    </row>
    <row r="20" spans="1:11">
      <c r="C20" s="43"/>
      <c r="D20" s="43"/>
      <c r="E20" s="43"/>
      <c r="F20" s="43"/>
      <c r="G20" s="43"/>
      <c r="H20" s="43"/>
      <c r="I20" s="43"/>
      <c r="J20" s="43"/>
      <c r="K20" s="43"/>
    </row>
    <row r="21" spans="1:11">
      <c r="A21" s="11" t="s">
        <v>64</v>
      </c>
      <c r="C21" s="37"/>
      <c r="D21" s="37"/>
      <c r="E21" s="37"/>
      <c r="F21" s="37"/>
      <c r="G21" s="37"/>
      <c r="H21" s="37"/>
      <c r="I21" s="43"/>
      <c r="J21" s="43"/>
      <c r="K21" s="43"/>
    </row>
    <row r="22" spans="1:11">
      <c r="A22" s="11" t="s">
        <v>61</v>
      </c>
      <c r="C22" s="116"/>
      <c r="D22" s="116"/>
      <c r="E22" s="116"/>
      <c r="F22" s="116"/>
      <c r="G22" s="116"/>
      <c r="H22" s="116"/>
      <c r="I22" s="64">
        <f>SUM($C22:H22)</f>
        <v>0</v>
      </c>
      <c r="J22" s="43"/>
      <c r="K22" s="43"/>
    </row>
    <row r="23" spans="1:11">
      <c r="A23" s="11" t="s">
        <v>53</v>
      </c>
      <c r="C23" s="44"/>
      <c r="D23" s="44"/>
      <c r="E23" s="44"/>
      <c r="F23" s="44"/>
      <c r="G23" s="44"/>
      <c r="H23" s="44"/>
      <c r="I23" s="64">
        <f>SUM($C23:H23)</f>
        <v>0</v>
      </c>
      <c r="J23" s="43"/>
      <c r="K23" s="43"/>
    </row>
    <row r="24" spans="1:11">
      <c r="A24" s="11" t="s">
        <v>54</v>
      </c>
      <c r="C24" s="44"/>
      <c r="D24" s="44"/>
      <c r="E24" s="44"/>
      <c r="F24" s="44"/>
      <c r="G24" s="44"/>
      <c r="H24" s="44"/>
      <c r="I24" s="64">
        <f>SUM($C24:H24)</f>
        <v>0</v>
      </c>
      <c r="J24" s="43"/>
      <c r="K24" s="43"/>
    </row>
    <row r="25" spans="1:11" ht="13">
      <c r="A25" s="11" t="s">
        <v>30</v>
      </c>
      <c r="C25" s="116"/>
      <c r="D25" s="116"/>
      <c r="E25" s="116"/>
      <c r="F25" s="116"/>
      <c r="G25" s="44"/>
      <c r="H25" s="44"/>
      <c r="I25" s="117">
        <f>SUM($C25:H25)</f>
        <v>0</v>
      </c>
      <c r="J25" s="43"/>
      <c r="K25" s="43"/>
    </row>
    <row r="26" spans="1:11">
      <c r="A26" s="11" t="s">
        <v>65</v>
      </c>
      <c r="C26" s="66"/>
      <c r="D26" s="66"/>
      <c r="E26" s="66"/>
      <c r="F26" s="66"/>
      <c r="G26" s="66"/>
      <c r="H26" s="66"/>
      <c r="I26" s="64">
        <f>SUM($C26:H26)</f>
        <v>0</v>
      </c>
      <c r="J26" s="43"/>
      <c r="K26" s="43"/>
    </row>
    <row r="27" spans="1:11" s="162" customFormat="1">
      <c r="A27" s="162" t="s">
        <v>67</v>
      </c>
      <c r="C27" s="168">
        <f t="shared" ref="C27:H27" si="0">+SUM(C22:C26)</f>
        <v>0</v>
      </c>
      <c r="D27" s="168">
        <f t="shared" si="0"/>
        <v>0</v>
      </c>
      <c r="E27" s="168">
        <f t="shared" si="0"/>
        <v>0</v>
      </c>
      <c r="F27" s="168">
        <f t="shared" si="0"/>
        <v>0</v>
      </c>
      <c r="G27" s="168">
        <f t="shared" si="0"/>
        <v>0</v>
      </c>
      <c r="H27" s="168">
        <f t="shared" si="0"/>
        <v>0</v>
      </c>
      <c r="I27" s="169">
        <f>SUM(I22:I26)</f>
        <v>0</v>
      </c>
      <c r="J27" s="163"/>
      <c r="K27" s="163"/>
    </row>
    <row r="28" spans="1:11">
      <c r="C28" s="38"/>
      <c r="D28" s="38"/>
      <c r="E28" s="38"/>
      <c r="F28" s="38"/>
      <c r="G28" s="38"/>
      <c r="H28" s="38"/>
      <c r="I28" s="43"/>
      <c r="J28" s="38"/>
      <c r="K28" s="38"/>
    </row>
    <row r="29" spans="1:11" ht="26">
      <c r="A29" s="45" t="s">
        <v>31</v>
      </c>
      <c r="C29" s="53"/>
      <c r="D29" s="53"/>
      <c r="E29" s="53"/>
      <c r="F29" s="53"/>
      <c r="G29" s="53"/>
      <c r="H29" s="53"/>
      <c r="I29" s="54"/>
    </row>
    <row r="30" spans="1:11">
      <c r="A30" s="46" t="s">
        <v>32</v>
      </c>
      <c r="C30" s="68"/>
      <c r="D30" s="68"/>
      <c r="E30" s="68"/>
      <c r="F30" s="68"/>
      <c r="G30" s="68"/>
      <c r="H30" s="68"/>
      <c r="I30" s="64">
        <f>SUM($C30:H30)</f>
        <v>0</v>
      </c>
    </row>
    <row r="31" spans="1:11">
      <c r="A31" s="46" t="s">
        <v>33</v>
      </c>
      <c r="C31" s="68"/>
      <c r="D31" s="68"/>
      <c r="E31" s="68"/>
      <c r="F31" s="68"/>
      <c r="G31" s="68"/>
      <c r="H31" s="68"/>
      <c r="I31" s="64">
        <f>SUM($C31:H31)</f>
        <v>0</v>
      </c>
    </row>
    <row r="32" spans="1:11">
      <c r="A32" s="46" t="s">
        <v>34</v>
      </c>
      <c r="C32" s="182">
        <f>+C34-SUM(C30:C31)</f>
        <v>504729</v>
      </c>
      <c r="D32" s="182">
        <f>+D34-SUM(D30:D31)</f>
        <v>573233.45999999344</v>
      </c>
      <c r="E32" s="182">
        <f>+E34-SUM(E30:E31)</f>
        <v>370998.44000000018</v>
      </c>
      <c r="F32" s="182">
        <f>+F34-SUM(F30:F31)</f>
        <v>23684.660000000033</v>
      </c>
      <c r="G32" s="68"/>
      <c r="H32" s="182">
        <f>+H34-SUM(H30:H31)</f>
        <v>29526.959999999963</v>
      </c>
      <c r="I32" s="64">
        <f>SUM($C32:H32)</f>
        <v>1502172.5199999935</v>
      </c>
    </row>
    <row r="33" spans="1:9">
      <c r="A33" s="46" t="s">
        <v>55</v>
      </c>
      <c r="C33" s="184" t="s">
        <v>36</v>
      </c>
      <c r="D33" s="184" t="s">
        <v>36</v>
      </c>
      <c r="E33" s="184" t="s">
        <v>36</v>
      </c>
      <c r="F33" s="184" t="s">
        <v>36</v>
      </c>
      <c r="G33" s="184">
        <f>+G34-SUM(G30:G32)</f>
        <v>396905.96999999881</v>
      </c>
      <c r="H33" s="184" t="s">
        <v>36</v>
      </c>
      <c r="I33" s="64">
        <f>SUM($C33:H33)</f>
        <v>396905.96999999881</v>
      </c>
    </row>
    <row r="34" spans="1:9" s="162" customFormat="1" ht="13" thickBot="1">
      <c r="A34" s="162" t="s">
        <v>35</v>
      </c>
      <c r="C34" s="170">
        <f t="shared" ref="C34:I34" si="1">+C15+C17-C27+C19</f>
        <v>504729</v>
      </c>
      <c r="D34" s="170">
        <f t="shared" si="1"/>
        <v>573233.45999999344</v>
      </c>
      <c r="E34" s="170">
        <f t="shared" si="1"/>
        <v>370998.44000000018</v>
      </c>
      <c r="F34" s="170">
        <f t="shared" si="1"/>
        <v>23684.660000000033</v>
      </c>
      <c r="G34" s="170">
        <f t="shared" si="1"/>
        <v>396905.96999999881</v>
      </c>
      <c r="H34" s="170">
        <f t="shared" si="1"/>
        <v>29526.959999999963</v>
      </c>
      <c r="I34" s="158">
        <f t="shared" si="1"/>
        <v>1899078.4899999923</v>
      </c>
    </row>
    <row r="35" spans="1:9" ht="13" thickTop="1">
      <c r="C35" s="53"/>
      <c r="D35" s="53"/>
      <c r="E35" s="53"/>
      <c r="F35" s="53"/>
      <c r="G35" s="53"/>
      <c r="H35" s="53"/>
      <c r="I35" s="53"/>
    </row>
    <row r="36" spans="1:9">
      <c r="A36" s="11" t="s">
        <v>37</v>
      </c>
    </row>
    <row r="37" spans="1:9">
      <c r="A37" s="48" t="s">
        <v>38</v>
      </c>
      <c r="C37" s="68"/>
      <c r="D37" s="68"/>
      <c r="E37" s="68"/>
      <c r="F37" s="68"/>
      <c r="G37" s="68"/>
      <c r="H37" s="68"/>
      <c r="I37" s="53">
        <f t="shared" ref="I37:I44" si="2">SUM(C37:H37)</f>
        <v>0</v>
      </c>
    </row>
    <row r="38" spans="1:9">
      <c r="A38" s="48" t="s">
        <v>39</v>
      </c>
      <c r="C38" s="68"/>
      <c r="D38" s="68"/>
      <c r="E38" s="68"/>
      <c r="F38" s="68"/>
      <c r="G38" s="68"/>
      <c r="H38" s="68"/>
      <c r="I38" s="53">
        <f t="shared" si="2"/>
        <v>0</v>
      </c>
    </row>
    <row r="39" spans="1:9">
      <c r="A39" s="48" t="s">
        <v>40</v>
      </c>
      <c r="C39" s="68"/>
      <c r="D39" s="68"/>
      <c r="E39" s="68"/>
      <c r="F39" s="68"/>
      <c r="G39" s="68"/>
      <c r="H39" s="68"/>
      <c r="I39" s="53">
        <f t="shared" si="2"/>
        <v>0</v>
      </c>
    </row>
    <row r="40" spans="1:9">
      <c r="A40" s="48" t="s">
        <v>41</v>
      </c>
      <c r="C40" s="68"/>
      <c r="D40" s="68"/>
      <c r="E40" s="68"/>
      <c r="F40" s="68"/>
      <c r="G40" s="68"/>
      <c r="H40" s="68"/>
      <c r="I40" s="53">
        <f t="shared" si="2"/>
        <v>0</v>
      </c>
    </row>
    <row r="41" spans="1:9">
      <c r="A41" s="48" t="s">
        <v>68</v>
      </c>
      <c r="C41" s="68"/>
      <c r="D41" s="68"/>
      <c r="E41" s="68"/>
      <c r="F41" s="68"/>
      <c r="G41" s="68"/>
      <c r="H41" s="68"/>
      <c r="I41" s="53">
        <f t="shared" si="2"/>
        <v>0</v>
      </c>
    </row>
    <row r="42" spans="1:9">
      <c r="A42" s="48" t="s">
        <v>69</v>
      </c>
      <c r="C42" s="68"/>
      <c r="D42" s="68"/>
      <c r="E42" s="68"/>
      <c r="F42" s="68"/>
      <c r="G42" s="68"/>
      <c r="H42" s="68"/>
      <c r="I42" s="53">
        <f t="shared" si="2"/>
        <v>0</v>
      </c>
    </row>
    <row r="43" spans="1:9">
      <c r="A43" s="48" t="s">
        <v>62</v>
      </c>
      <c r="C43" s="68"/>
      <c r="D43" s="68"/>
      <c r="E43" s="68"/>
      <c r="F43" s="68"/>
      <c r="G43" s="68"/>
      <c r="H43" s="68"/>
      <c r="I43" s="53">
        <f t="shared" si="2"/>
        <v>0</v>
      </c>
    </row>
    <row r="44" spans="1:9" ht="13" thickBot="1">
      <c r="A44" s="49" t="s">
        <v>26</v>
      </c>
      <c r="C44" s="70">
        <f t="shared" ref="C44:H44" si="3">SUM(C37:C43)</f>
        <v>0</v>
      </c>
      <c r="D44" s="70">
        <f t="shared" si="3"/>
        <v>0</v>
      </c>
      <c r="E44" s="70">
        <f t="shared" si="3"/>
        <v>0</v>
      </c>
      <c r="F44" s="70">
        <f t="shared" si="3"/>
        <v>0</v>
      </c>
      <c r="G44" s="70">
        <f t="shared" si="3"/>
        <v>0</v>
      </c>
      <c r="H44" s="70">
        <f t="shared" si="3"/>
        <v>0</v>
      </c>
      <c r="I44" s="70">
        <f t="shared" si="2"/>
        <v>0</v>
      </c>
    </row>
    <row r="45" spans="1:9" s="162" customFormat="1" ht="13" thickTop="1">
      <c r="B45" s="172" t="s">
        <v>42</v>
      </c>
      <c r="C45" s="159">
        <f t="shared" ref="C45:H45" si="4">+C44-C34</f>
        <v>-504729</v>
      </c>
      <c r="D45" s="159">
        <f t="shared" si="4"/>
        <v>-573233.45999999344</v>
      </c>
      <c r="E45" s="159">
        <f t="shared" si="4"/>
        <v>-370998.44000000018</v>
      </c>
      <c r="F45" s="159">
        <f t="shared" si="4"/>
        <v>-23684.660000000033</v>
      </c>
      <c r="G45" s="159">
        <f t="shared" si="4"/>
        <v>-396905.96999999881</v>
      </c>
      <c r="H45" s="159">
        <f t="shared" si="4"/>
        <v>-29526.959999999963</v>
      </c>
      <c r="I45" s="159"/>
    </row>
    <row r="47" spans="1:9">
      <c r="A47" s="11" t="s">
        <v>71</v>
      </c>
    </row>
    <row r="48" spans="1:9">
      <c r="A48" s="48" t="s">
        <v>38</v>
      </c>
      <c r="C48" s="68"/>
      <c r="D48" s="68"/>
      <c r="E48" s="68"/>
      <c r="F48" s="68"/>
      <c r="G48" s="68"/>
      <c r="H48" s="68"/>
      <c r="I48" s="53">
        <f t="shared" ref="I48:I54" si="5">SUM(C48:H48)</f>
        <v>0</v>
      </c>
    </row>
    <row r="49" spans="1:9">
      <c r="A49" s="48" t="s">
        <v>39</v>
      </c>
      <c r="C49" s="68"/>
      <c r="D49" s="68"/>
      <c r="E49" s="68"/>
      <c r="F49" s="68"/>
      <c r="G49" s="68"/>
      <c r="H49" s="68"/>
      <c r="I49" s="53">
        <f t="shared" si="5"/>
        <v>0</v>
      </c>
    </row>
    <row r="50" spans="1:9">
      <c r="A50" s="48" t="s">
        <v>40</v>
      </c>
      <c r="C50" s="68"/>
      <c r="D50" s="68"/>
      <c r="E50" s="68"/>
      <c r="F50" s="68"/>
      <c r="G50" s="68"/>
      <c r="H50" s="68"/>
      <c r="I50" s="53">
        <f t="shared" si="5"/>
        <v>0</v>
      </c>
    </row>
    <row r="51" spans="1:9">
      <c r="A51" s="48" t="s">
        <v>41</v>
      </c>
      <c r="C51" s="68"/>
      <c r="D51" s="68"/>
      <c r="E51" s="68"/>
      <c r="F51" s="68"/>
      <c r="G51" s="68"/>
      <c r="H51" s="68"/>
      <c r="I51" s="53">
        <f t="shared" si="5"/>
        <v>0</v>
      </c>
    </row>
    <row r="52" spans="1:9">
      <c r="A52" s="48" t="s">
        <v>68</v>
      </c>
      <c r="C52" s="68"/>
      <c r="D52" s="68"/>
      <c r="E52" s="68"/>
      <c r="F52" s="68"/>
      <c r="G52" s="68"/>
      <c r="H52" s="68"/>
      <c r="I52" s="53">
        <f t="shared" si="5"/>
        <v>0</v>
      </c>
    </row>
    <row r="53" spans="1:9">
      <c r="A53" s="48" t="s">
        <v>69</v>
      </c>
      <c r="C53" s="68"/>
      <c r="D53" s="68"/>
      <c r="E53" s="68"/>
      <c r="F53" s="68"/>
      <c r="G53" s="68"/>
      <c r="H53" s="68"/>
      <c r="I53" s="53">
        <f t="shared" si="5"/>
        <v>0</v>
      </c>
    </row>
    <row r="54" spans="1:9">
      <c r="A54" s="48" t="s">
        <v>62</v>
      </c>
      <c r="C54" s="68"/>
      <c r="D54" s="68"/>
      <c r="E54" s="68"/>
      <c r="F54" s="68"/>
      <c r="G54" s="68"/>
      <c r="H54" s="68"/>
      <c r="I54" s="53">
        <f t="shared" si="5"/>
        <v>0</v>
      </c>
    </row>
    <row r="55" spans="1:9" s="162" customFormat="1" ht="13" thickBot="1">
      <c r="A55" s="172" t="s">
        <v>26</v>
      </c>
      <c r="C55" s="158">
        <f t="shared" ref="C55:I55" si="6">SUM(C48:C54)</f>
        <v>0</v>
      </c>
      <c r="D55" s="158">
        <f t="shared" si="6"/>
        <v>0</v>
      </c>
      <c r="E55" s="158">
        <f t="shared" si="6"/>
        <v>0</v>
      </c>
      <c r="F55" s="158">
        <f t="shared" si="6"/>
        <v>0</v>
      </c>
      <c r="G55" s="158">
        <f t="shared" si="6"/>
        <v>0</v>
      </c>
      <c r="H55" s="158">
        <f t="shared" si="6"/>
        <v>0</v>
      </c>
      <c r="I55" s="158">
        <f t="shared" si="6"/>
        <v>0</v>
      </c>
    </row>
    <row r="56" spans="1:9" s="162" customFormat="1" ht="25.5" customHeight="1" thickTop="1">
      <c r="B56" s="172"/>
      <c r="C56" s="161" t="str">
        <f>+IF(C55&lt;C43,"see Instruction #9","")</f>
        <v/>
      </c>
      <c r="D56" s="161" t="str">
        <f>+IF(D55&lt;D43,"see Instruction #9","")</f>
        <v/>
      </c>
      <c r="E56" s="161" t="str">
        <f>+IF(E55&lt;E43,"see Instruction #9","")</f>
        <v/>
      </c>
      <c r="F56" s="161" t="str">
        <f t="shared" ref="F56:H56" si="7">+IF(F55&lt;F43,"see Instruction #9","")</f>
        <v/>
      </c>
      <c r="G56" s="161" t="str">
        <f t="shared" si="7"/>
        <v/>
      </c>
      <c r="H56" s="161" t="str">
        <f t="shared" si="7"/>
        <v/>
      </c>
      <c r="I56" s="161"/>
    </row>
    <row r="57" spans="1:9">
      <c r="A57" s="11" t="s">
        <v>70</v>
      </c>
    </row>
    <row r="58" spans="1:9">
      <c r="A58" s="48" t="s">
        <v>38</v>
      </c>
      <c r="C58" s="51" t="e">
        <f t="shared" ref="C58:H58" si="8">C48/C37</f>
        <v>#DIV/0!</v>
      </c>
      <c r="D58" s="51" t="e">
        <f t="shared" si="8"/>
        <v>#DIV/0!</v>
      </c>
      <c r="E58" s="51" t="e">
        <f t="shared" si="8"/>
        <v>#DIV/0!</v>
      </c>
      <c r="F58" s="51" t="e">
        <f t="shared" si="8"/>
        <v>#DIV/0!</v>
      </c>
      <c r="G58" s="51" t="e">
        <f t="shared" si="8"/>
        <v>#DIV/0!</v>
      </c>
      <c r="H58" s="51" t="e">
        <f t="shared" si="8"/>
        <v>#DIV/0!</v>
      </c>
      <c r="I58" s="51" t="e">
        <f t="shared" ref="I58:I65" si="9">I48/L37</f>
        <v>#DIV/0!</v>
      </c>
    </row>
    <row r="59" spans="1:9">
      <c r="A59" s="48" t="s">
        <v>39</v>
      </c>
      <c r="C59" s="51" t="e">
        <f t="shared" ref="C59:G65" si="10">C49/C38</f>
        <v>#DIV/0!</v>
      </c>
      <c r="D59" s="51" t="e">
        <f t="shared" si="10"/>
        <v>#DIV/0!</v>
      </c>
      <c r="E59" s="51" t="e">
        <f t="shared" si="10"/>
        <v>#DIV/0!</v>
      </c>
      <c r="F59" s="51" t="e">
        <f t="shared" si="10"/>
        <v>#DIV/0!</v>
      </c>
      <c r="G59" s="51" t="e">
        <f t="shared" si="10"/>
        <v>#DIV/0!</v>
      </c>
      <c r="H59" s="52" t="e">
        <f>H49/J38</f>
        <v>#DIV/0!</v>
      </c>
      <c r="I59" s="51" t="e">
        <f t="shared" si="9"/>
        <v>#DIV/0!</v>
      </c>
    </row>
    <row r="60" spans="1:9">
      <c r="A60" s="48" t="s">
        <v>40</v>
      </c>
      <c r="C60" s="51" t="e">
        <f t="shared" si="10"/>
        <v>#DIV/0!</v>
      </c>
      <c r="D60" s="51" t="e">
        <f t="shared" si="10"/>
        <v>#DIV/0!</v>
      </c>
      <c r="E60" s="51" t="e">
        <f t="shared" si="10"/>
        <v>#DIV/0!</v>
      </c>
      <c r="F60" s="51" t="e">
        <f t="shared" si="10"/>
        <v>#DIV/0!</v>
      </c>
      <c r="G60" s="51" t="e">
        <f t="shared" si="10"/>
        <v>#DIV/0!</v>
      </c>
      <c r="H60" s="51" t="e">
        <f t="shared" ref="H60:H65" si="11">H50/H39</f>
        <v>#DIV/0!</v>
      </c>
      <c r="I60" s="51" t="e">
        <f t="shared" si="9"/>
        <v>#DIV/0!</v>
      </c>
    </row>
    <row r="61" spans="1:9">
      <c r="A61" s="48" t="s">
        <v>41</v>
      </c>
      <c r="C61" s="51" t="e">
        <f t="shared" si="10"/>
        <v>#DIV/0!</v>
      </c>
      <c r="D61" s="51" t="e">
        <f t="shared" si="10"/>
        <v>#DIV/0!</v>
      </c>
      <c r="E61" s="51" t="e">
        <f t="shared" si="10"/>
        <v>#DIV/0!</v>
      </c>
      <c r="F61" s="51" t="e">
        <f t="shared" si="10"/>
        <v>#DIV/0!</v>
      </c>
      <c r="G61" s="51" t="e">
        <f t="shared" si="10"/>
        <v>#DIV/0!</v>
      </c>
      <c r="H61" s="51" t="e">
        <f t="shared" si="11"/>
        <v>#DIV/0!</v>
      </c>
      <c r="I61" s="51" t="e">
        <f t="shared" si="9"/>
        <v>#DIV/0!</v>
      </c>
    </row>
    <row r="62" spans="1:9">
      <c r="A62" s="48" t="s">
        <v>68</v>
      </c>
      <c r="C62" s="51" t="e">
        <f t="shared" si="10"/>
        <v>#DIV/0!</v>
      </c>
      <c r="D62" s="51" t="e">
        <f t="shared" si="10"/>
        <v>#DIV/0!</v>
      </c>
      <c r="E62" s="51" t="e">
        <f t="shared" si="10"/>
        <v>#DIV/0!</v>
      </c>
      <c r="F62" s="51" t="e">
        <f t="shared" si="10"/>
        <v>#DIV/0!</v>
      </c>
      <c r="G62" s="51" t="e">
        <f t="shared" si="10"/>
        <v>#DIV/0!</v>
      </c>
      <c r="H62" s="51" t="e">
        <f t="shared" si="11"/>
        <v>#DIV/0!</v>
      </c>
      <c r="I62" s="51" t="e">
        <f t="shared" si="9"/>
        <v>#DIV/0!</v>
      </c>
    </row>
    <row r="63" spans="1:9">
      <c r="A63" s="48" t="s">
        <v>69</v>
      </c>
      <c r="C63" s="51" t="e">
        <f t="shared" si="10"/>
        <v>#DIV/0!</v>
      </c>
      <c r="D63" s="51" t="e">
        <f t="shared" si="10"/>
        <v>#DIV/0!</v>
      </c>
      <c r="E63" s="51" t="e">
        <f t="shared" si="10"/>
        <v>#DIV/0!</v>
      </c>
      <c r="F63" s="51" t="e">
        <f t="shared" si="10"/>
        <v>#DIV/0!</v>
      </c>
      <c r="G63" s="51" t="e">
        <f t="shared" si="10"/>
        <v>#DIV/0!</v>
      </c>
      <c r="H63" s="51" t="e">
        <f t="shared" si="11"/>
        <v>#DIV/0!</v>
      </c>
      <c r="I63" s="51" t="e">
        <f t="shared" si="9"/>
        <v>#DIV/0!</v>
      </c>
    </row>
    <row r="64" spans="1:9">
      <c r="A64" s="48" t="s">
        <v>62</v>
      </c>
      <c r="C64" s="51" t="e">
        <f t="shared" si="10"/>
        <v>#DIV/0!</v>
      </c>
      <c r="D64" s="51" t="e">
        <f t="shared" si="10"/>
        <v>#DIV/0!</v>
      </c>
      <c r="E64" s="51" t="e">
        <f t="shared" si="10"/>
        <v>#DIV/0!</v>
      </c>
      <c r="F64" s="51" t="e">
        <f t="shared" si="10"/>
        <v>#DIV/0!</v>
      </c>
      <c r="G64" s="51" t="e">
        <f t="shared" si="10"/>
        <v>#DIV/0!</v>
      </c>
      <c r="H64" s="51" t="e">
        <f t="shared" si="11"/>
        <v>#DIV/0!</v>
      </c>
      <c r="I64" s="51" t="e">
        <f t="shared" si="9"/>
        <v>#DIV/0!</v>
      </c>
    </row>
    <row r="65" spans="1:9">
      <c r="A65" s="49" t="s">
        <v>26</v>
      </c>
      <c r="C65" s="51" t="e">
        <f t="shared" si="10"/>
        <v>#DIV/0!</v>
      </c>
      <c r="D65" s="51" t="e">
        <f t="shared" si="10"/>
        <v>#DIV/0!</v>
      </c>
      <c r="E65" s="51" t="e">
        <f t="shared" si="10"/>
        <v>#DIV/0!</v>
      </c>
      <c r="F65" s="51" t="e">
        <f t="shared" si="10"/>
        <v>#DIV/0!</v>
      </c>
      <c r="G65" s="51" t="e">
        <f t="shared" si="10"/>
        <v>#DIV/0!</v>
      </c>
      <c r="H65" s="51" t="e">
        <f t="shared" si="11"/>
        <v>#DIV/0!</v>
      </c>
      <c r="I65" s="51" t="e">
        <f t="shared" si="9"/>
        <v>#DIV/0!</v>
      </c>
    </row>
    <row r="66" spans="1:9">
      <c r="B66" s="49"/>
      <c r="C66" s="53"/>
      <c r="D66" s="53"/>
      <c r="E66" s="53"/>
      <c r="F66" s="53"/>
      <c r="G66" s="53"/>
      <c r="H66" s="53"/>
      <c r="I66" s="54"/>
    </row>
    <row r="68" spans="1:9">
      <c r="A68" s="74"/>
      <c r="B68" s="75"/>
      <c r="C68" s="76" t="s">
        <v>26</v>
      </c>
    </row>
    <row r="69" spans="1:9" ht="13">
      <c r="A69" s="77" t="s">
        <v>43</v>
      </c>
      <c r="C69" s="78"/>
    </row>
    <row r="70" spans="1:9" ht="37.5">
      <c r="A70" s="79" t="s">
        <v>44</v>
      </c>
      <c r="C70" s="80"/>
    </row>
    <row r="71" spans="1:9" ht="6" customHeight="1">
      <c r="A71" s="79"/>
      <c r="C71" s="78"/>
    </row>
    <row r="72" spans="1:9" ht="30.4" customHeight="1">
      <c r="A72" s="79" t="s">
        <v>45</v>
      </c>
      <c r="C72" s="80"/>
    </row>
    <row r="73" spans="1:9" ht="6" customHeight="1">
      <c r="A73" s="79"/>
      <c r="C73" s="78"/>
    </row>
    <row r="74" spans="1:9" ht="25">
      <c r="A74" s="79" t="s">
        <v>46</v>
      </c>
      <c r="C74" s="81"/>
    </row>
    <row r="75" spans="1:9">
      <c r="A75" s="82"/>
      <c r="C75" s="78"/>
    </row>
    <row r="76" spans="1:9" ht="13">
      <c r="A76" s="77" t="s">
        <v>47</v>
      </c>
      <c r="C76" s="78"/>
    </row>
    <row r="77" spans="1:9" ht="37.5">
      <c r="A77" s="79" t="s">
        <v>48</v>
      </c>
      <c r="C77" s="81"/>
    </row>
    <row r="78" spans="1:9" ht="6" customHeight="1">
      <c r="A78" s="79"/>
      <c r="C78" s="78"/>
    </row>
    <row r="79" spans="1:9" ht="25">
      <c r="A79" s="79" t="s">
        <v>49</v>
      </c>
      <c r="C79" s="81"/>
    </row>
    <row r="80" spans="1:9"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D45:H45">
    <cfRule type="cellIs" dxfId="29" priority="4" operator="notEqual">
      <formula>0</formula>
    </cfRule>
  </conditionalFormatting>
  <conditionalFormatting sqref="C66:H66">
    <cfRule type="cellIs" dxfId="28" priority="3" operator="notEqual">
      <formula>0</formula>
    </cfRule>
  </conditionalFormatting>
  <conditionalFormatting sqref="C45">
    <cfRule type="cellIs" dxfId="27" priority="2" operator="notEqual">
      <formula>0</formula>
    </cfRule>
  </conditionalFormatting>
  <conditionalFormatting sqref="C56:I56">
    <cfRule type="notContainsBlanks" dxfId="26"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C869-CAD1-446E-A3BA-B6DDFBEF51BA}">
  <dimension ref="A2:T86"/>
  <sheetViews>
    <sheetView view="pageLayout" zoomScaleNormal="96" workbookViewId="0"/>
  </sheetViews>
  <sheetFormatPr defaultColWidth="9.1796875" defaultRowHeight="12.5"/>
  <cols>
    <col min="1" max="1" width="43.7265625" style="11" customWidth="1"/>
    <col min="2" max="2" width="5.453125" style="11" customWidth="1"/>
    <col min="3" max="3" width="14.54296875" style="11" bestFit="1" customWidth="1"/>
    <col min="4" max="4" width="13.81640625" style="11" bestFit="1" customWidth="1"/>
    <col min="5" max="5" width="14.54296875" style="11" bestFit="1" customWidth="1"/>
    <col min="6" max="6" width="13.54296875" style="11" bestFit="1" customWidth="1"/>
    <col min="7" max="8" width="14.54296875" style="11" bestFit="1" customWidth="1"/>
    <col min="9" max="9" width="14" style="11" bestFit="1" customWidth="1"/>
    <col min="10" max="10" width="13.26953125" style="11" bestFit="1" customWidth="1"/>
    <col min="11" max="11" width="11.81640625" style="11" customWidth="1"/>
    <col min="12" max="12" width="15.54296875" style="11" bestFit="1" customWidth="1"/>
    <col min="13" max="13" width="17.453125" style="11" customWidth="1"/>
    <col min="14" max="16384" width="9.1796875" style="11"/>
  </cols>
  <sheetData>
    <row r="2" spans="1:20" s="13" customFormat="1" ht="13">
      <c r="B2" s="14" t="s">
        <v>15</v>
      </c>
      <c r="C2" s="15" t="s">
        <v>88</v>
      </c>
      <c r="D2" s="15"/>
      <c r="E2" s="25"/>
      <c r="F2" s="18"/>
    </row>
    <row r="3" spans="1:20" s="13" customFormat="1" ht="6.75" customHeight="1">
      <c r="A3" s="19"/>
      <c r="B3" s="16"/>
      <c r="C3" s="16"/>
      <c r="D3" s="16"/>
      <c r="E3" s="16"/>
      <c r="F3" s="16"/>
      <c r="G3" s="55"/>
      <c r="H3" s="55"/>
    </row>
    <row r="4" spans="1:20" s="13" customFormat="1" ht="13">
      <c r="B4" s="16" t="s">
        <v>17</v>
      </c>
      <c r="C4" s="16"/>
      <c r="D4" s="56"/>
      <c r="F4" s="22"/>
      <c r="G4" s="16"/>
      <c r="H4" s="16"/>
      <c r="I4" s="16"/>
      <c r="J4" s="16"/>
      <c r="K4" s="16"/>
    </row>
    <row r="5" spans="1:20" s="13" customFormat="1" ht="6" customHeight="1">
      <c r="A5" s="14"/>
      <c r="B5" s="16"/>
      <c r="C5" s="16"/>
      <c r="D5" s="22"/>
      <c r="F5" s="16"/>
      <c r="G5" s="57"/>
      <c r="H5" s="57"/>
      <c r="I5" s="19"/>
      <c r="J5" s="19"/>
      <c r="K5" s="19"/>
    </row>
    <row r="6" spans="1:20" s="13" customFormat="1">
      <c r="B6" s="16" t="s">
        <v>18</v>
      </c>
      <c r="C6" s="16"/>
      <c r="D6" s="16"/>
      <c r="F6" s="16"/>
      <c r="G6" s="57"/>
      <c r="H6" s="57"/>
      <c r="I6" s="16"/>
      <c r="J6" s="19"/>
      <c r="K6" s="16"/>
    </row>
    <row r="7" spans="1:20" s="13" customFormat="1" ht="13">
      <c r="A7" s="16"/>
      <c r="C7" s="24" t="s">
        <v>19</v>
      </c>
      <c r="D7" s="25"/>
      <c r="E7" s="113"/>
      <c r="F7" s="22"/>
      <c r="G7" s="58"/>
      <c r="H7" s="57"/>
      <c r="I7" s="16"/>
      <c r="J7" s="19"/>
      <c r="K7" s="16"/>
    </row>
    <row r="8" spans="1:20" s="13" customFormat="1" ht="13">
      <c r="A8" s="16"/>
      <c r="C8" s="24" t="s">
        <v>20</v>
      </c>
      <c r="D8" s="25"/>
      <c r="E8" s="114"/>
      <c r="F8" s="22"/>
      <c r="G8" s="57"/>
      <c r="H8" s="57"/>
      <c r="I8" s="16"/>
      <c r="J8" s="19"/>
      <c r="K8" s="16"/>
    </row>
    <row r="9" spans="1:20" s="13" customFormat="1" ht="13">
      <c r="A9" s="26" t="s">
        <v>60</v>
      </c>
      <c r="C9" s="24" t="s">
        <v>21</v>
      </c>
      <c r="D9" s="27"/>
      <c r="E9" s="114"/>
      <c r="F9" s="22"/>
      <c r="G9" s="57"/>
      <c r="H9" s="57"/>
      <c r="I9" s="16"/>
      <c r="J9" s="19"/>
      <c r="K9" s="16"/>
    </row>
    <row r="10" spans="1:20" ht="12.75" customHeight="1">
      <c r="A10" s="29"/>
      <c r="B10" s="29"/>
      <c r="P10" s="59"/>
      <c r="S10" s="60"/>
      <c r="T10" s="60"/>
    </row>
    <row r="11" spans="1:20" s="33" customFormat="1">
      <c r="A11" s="30" t="s">
        <v>22</v>
      </c>
      <c r="C11" s="31">
        <v>128</v>
      </c>
      <c r="D11" s="31">
        <v>128</v>
      </c>
      <c r="E11" s="31">
        <v>131</v>
      </c>
      <c r="F11" s="32">
        <v>133</v>
      </c>
      <c r="G11" s="32">
        <v>136</v>
      </c>
      <c r="H11" s="32">
        <v>136</v>
      </c>
      <c r="I11" s="32">
        <v>144</v>
      </c>
      <c r="J11" s="32">
        <v>189</v>
      </c>
      <c r="K11" s="32">
        <v>233</v>
      </c>
      <c r="L11" s="30"/>
    </row>
    <row r="12" spans="1:20">
      <c r="A12" s="34" t="s">
        <v>23</v>
      </c>
      <c r="C12" s="35" t="s">
        <v>85</v>
      </c>
      <c r="D12" s="35" t="s">
        <v>87</v>
      </c>
      <c r="E12" s="35" t="s">
        <v>85</v>
      </c>
      <c r="F12" s="36" t="s">
        <v>24</v>
      </c>
      <c r="G12" s="36" t="s">
        <v>87</v>
      </c>
      <c r="H12" s="36" t="s">
        <v>86</v>
      </c>
      <c r="I12" s="36" t="s">
        <v>25</v>
      </c>
      <c r="J12" s="115" t="s">
        <v>85</v>
      </c>
      <c r="K12" s="36" t="s">
        <v>84</v>
      </c>
      <c r="L12" s="35" t="s">
        <v>26</v>
      </c>
    </row>
    <row r="13" spans="1:20">
      <c r="A13" s="11" t="s">
        <v>27</v>
      </c>
      <c r="C13" s="61">
        <v>1134242.1200000001</v>
      </c>
      <c r="D13" s="61"/>
      <c r="E13" s="61">
        <v>1848482</v>
      </c>
      <c r="F13" s="110">
        <v>3182859.37</v>
      </c>
      <c r="G13" s="110"/>
      <c r="H13" s="110">
        <v>180441.61000000013</v>
      </c>
      <c r="I13" s="110">
        <v>1487316.47</v>
      </c>
      <c r="J13" s="110">
        <v>22667.68</v>
      </c>
      <c r="K13" s="110">
        <v>20572.62</v>
      </c>
      <c r="L13" s="53">
        <f>SUM(C13:K13)</f>
        <v>7876581.8700000001</v>
      </c>
      <c r="M13" s="39"/>
    </row>
    <row r="14" spans="1:20">
      <c r="C14" s="62"/>
      <c r="D14" s="62"/>
      <c r="E14" s="62"/>
      <c r="F14" s="63"/>
      <c r="G14" s="63"/>
      <c r="H14" s="63"/>
      <c r="I14" s="63"/>
      <c r="J14" s="63"/>
      <c r="K14" s="63"/>
      <c r="L14" s="62"/>
    </row>
    <row r="15" spans="1:20" s="162" customFormat="1">
      <c r="A15" s="162" t="s">
        <v>28</v>
      </c>
      <c r="C15" s="164">
        <v>975689.79000000388</v>
      </c>
      <c r="D15" s="164">
        <v>158552.33000000007</v>
      </c>
      <c r="E15" s="164">
        <v>1848481.5900000108</v>
      </c>
      <c r="F15" s="164">
        <v>2428270.6999999997</v>
      </c>
      <c r="G15" s="164">
        <v>162238.84000000026</v>
      </c>
      <c r="H15" s="164">
        <v>18202.769999999553</v>
      </c>
      <c r="I15" s="164">
        <v>1391247.92</v>
      </c>
      <c r="J15" s="164">
        <v>22667.679999999935</v>
      </c>
      <c r="K15" s="164">
        <v>0</v>
      </c>
      <c r="L15" s="164">
        <f>SUM(C15:K15)</f>
        <v>7005351.6200000141</v>
      </c>
    </row>
    <row r="16" spans="1:20">
      <c r="C16" s="64"/>
      <c r="D16" s="64"/>
      <c r="E16" s="64"/>
      <c r="F16" s="64"/>
      <c r="G16" s="64"/>
      <c r="H16" s="64"/>
      <c r="I16" s="64"/>
      <c r="J16" s="64"/>
      <c r="K16" s="64"/>
      <c r="L16" s="64"/>
    </row>
    <row r="17" spans="1:12">
      <c r="A17" s="11" t="s">
        <v>29</v>
      </c>
      <c r="C17" s="44"/>
      <c r="D17" s="44"/>
      <c r="E17" s="44"/>
      <c r="F17" s="44"/>
      <c r="G17" s="44"/>
      <c r="H17" s="44"/>
      <c r="I17" s="44"/>
      <c r="J17" s="44"/>
      <c r="K17" s="44"/>
      <c r="L17" s="64">
        <f>SUM(C17:K17)</f>
        <v>0</v>
      </c>
    </row>
    <row r="18" spans="1:12">
      <c r="C18" s="43"/>
      <c r="D18" s="43"/>
      <c r="E18" s="43"/>
      <c r="F18" s="43"/>
      <c r="G18" s="43"/>
      <c r="H18" s="43"/>
      <c r="I18" s="43"/>
      <c r="J18" s="43"/>
      <c r="K18" s="43"/>
      <c r="L18" s="64"/>
    </row>
    <row r="19" spans="1:12">
      <c r="A19" s="11" t="s">
        <v>66</v>
      </c>
      <c r="C19" s="44"/>
      <c r="D19" s="44"/>
      <c r="E19" s="44"/>
      <c r="F19" s="44"/>
      <c r="G19" s="44"/>
      <c r="H19" s="44"/>
      <c r="I19" s="44"/>
      <c r="J19" s="44"/>
      <c r="K19" s="44"/>
      <c r="L19" s="64">
        <f>SUM(C19:K19)</f>
        <v>0</v>
      </c>
    </row>
    <row r="20" spans="1:12">
      <c r="C20" s="43"/>
      <c r="D20" s="43"/>
      <c r="E20" s="43"/>
      <c r="F20" s="43"/>
      <c r="G20" s="43"/>
      <c r="H20" s="43"/>
      <c r="I20" s="43"/>
      <c r="J20" s="43"/>
      <c r="K20" s="43"/>
      <c r="L20" s="64"/>
    </row>
    <row r="21" spans="1:12">
      <c r="A21" s="11" t="s">
        <v>64</v>
      </c>
      <c r="C21" s="37"/>
      <c r="D21" s="37"/>
      <c r="E21" s="37"/>
      <c r="F21" s="37"/>
      <c r="G21" s="37"/>
      <c r="H21" s="37"/>
      <c r="I21" s="37"/>
      <c r="J21" s="37"/>
      <c r="K21" s="37"/>
      <c r="L21" s="64"/>
    </row>
    <row r="22" spans="1:12">
      <c r="A22" s="11" t="s">
        <v>61</v>
      </c>
      <c r="C22" s="44"/>
      <c r="D22" s="44"/>
      <c r="E22" s="44"/>
      <c r="F22" s="44"/>
      <c r="G22" s="44"/>
      <c r="H22" s="44"/>
      <c r="I22" s="44"/>
      <c r="J22" s="44"/>
      <c r="K22" s="44"/>
      <c r="L22" s="64">
        <f>SUM(C22:K22)</f>
        <v>0</v>
      </c>
    </row>
    <row r="23" spans="1:12">
      <c r="A23" s="11" t="s">
        <v>53</v>
      </c>
      <c r="C23" s="44"/>
      <c r="D23" s="44"/>
      <c r="E23" s="44"/>
      <c r="F23" s="44"/>
      <c r="G23" s="44"/>
      <c r="H23" s="44"/>
      <c r="I23" s="44"/>
      <c r="J23" s="44"/>
      <c r="K23" s="44"/>
      <c r="L23" s="64">
        <f>SUM(C23:K23)</f>
        <v>0</v>
      </c>
    </row>
    <row r="24" spans="1:12">
      <c r="A24" s="11" t="s">
        <v>54</v>
      </c>
      <c r="C24" s="44"/>
      <c r="D24" s="44"/>
      <c r="E24" s="44"/>
      <c r="F24" s="44"/>
      <c r="G24" s="44"/>
      <c r="H24" s="44"/>
      <c r="I24" s="44"/>
      <c r="J24" s="44"/>
      <c r="K24" s="44"/>
      <c r="L24" s="64">
        <f>SUM(C24:K24)</f>
        <v>0</v>
      </c>
    </row>
    <row r="25" spans="1:12">
      <c r="A25" s="11" t="s">
        <v>30</v>
      </c>
      <c r="C25" s="44"/>
      <c r="D25" s="44"/>
      <c r="E25" s="44"/>
      <c r="F25" s="44"/>
      <c r="G25" s="44"/>
      <c r="H25" s="44"/>
      <c r="I25" s="44"/>
      <c r="J25" s="44"/>
      <c r="K25" s="44"/>
      <c r="L25" s="64">
        <f>SUM(C25:K25)</f>
        <v>0</v>
      </c>
    </row>
    <row r="26" spans="1:12">
      <c r="A26" s="11" t="s">
        <v>65</v>
      </c>
      <c r="C26" s="66"/>
      <c r="D26" s="66"/>
      <c r="E26" s="66"/>
      <c r="F26" s="66"/>
      <c r="G26" s="66"/>
      <c r="H26" s="66"/>
      <c r="I26" s="66"/>
      <c r="J26" s="66"/>
      <c r="K26" s="66"/>
      <c r="L26" s="64">
        <f>SUM(C26:K26)</f>
        <v>0</v>
      </c>
    </row>
    <row r="27" spans="1:12" s="162" customFormat="1">
      <c r="A27" s="162" t="s">
        <v>67</v>
      </c>
      <c r="C27" s="168">
        <f t="shared" ref="C27:L27" si="0">+SUM(C22:C26)</f>
        <v>0</v>
      </c>
      <c r="D27" s="168">
        <f t="shared" si="0"/>
        <v>0</v>
      </c>
      <c r="E27" s="168">
        <f t="shared" si="0"/>
        <v>0</v>
      </c>
      <c r="F27" s="168">
        <f t="shared" si="0"/>
        <v>0</v>
      </c>
      <c r="G27" s="168">
        <f t="shared" si="0"/>
        <v>0</v>
      </c>
      <c r="H27" s="168">
        <f t="shared" si="0"/>
        <v>0</v>
      </c>
      <c r="I27" s="168">
        <f t="shared" si="0"/>
        <v>0</v>
      </c>
      <c r="J27" s="168">
        <f t="shared" si="0"/>
        <v>0</v>
      </c>
      <c r="K27" s="168">
        <f t="shared" si="0"/>
        <v>0</v>
      </c>
      <c r="L27" s="168">
        <f t="shared" si="0"/>
        <v>0</v>
      </c>
    </row>
    <row r="28" spans="1:12">
      <c r="C28" s="38"/>
      <c r="D28" s="38"/>
      <c r="E28" s="38"/>
      <c r="F28" s="38"/>
      <c r="G28" s="38"/>
      <c r="H28" s="38"/>
      <c r="I28" s="38"/>
      <c r="J28" s="38"/>
      <c r="K28" s="38"/>
      <c r="L28" s="64"/>
    </row>
    <row r="29" spans="1:12" ht="26">
      <c r="A29" s="45" t="s">
        <v>31</v>
      </c>
      <c r="C29" s="53"/>
      <c r="D29" s="53"/>
      <c r="E29" s="53"/>
      <c r="F29" s="53"/>
      <c r="G29" s="53"/>
      <c r="H29" s="53"/>
      <c r="I29" s="53"/>
      <c r="J29" s="53"/>
      <c r="K29" s="53"/>
      <c r="L29" s="53"/>
    </row>
    <row r="30" spans="1:12">
      <c r="A30" s="46" t="s">
        <v>32</v>
      </c>
      <c r="C30" s="68"/>
      <c r="D30" s="68"/>
      <c r="E30" s="68"/>
      <c r="F30" s="68"/>
      <c r="G30" s="68"/>
      <c r="H30" s="68"/>
      <c r="I30" s="68"/>
      <c r="J30" s="68"/>
      <c r="K30" s="68"/>
      <c r="L30" s="53">
        <f>SUM(C30:K30)</f>
        <v>0</v>
      </c>
    </row>
    <row r="31" spans="1:12">
      <c r="A31" s="46" t="s">
        <v>33</v>
      </c>
      <c r="C31" s="68"/>
      <c r="D31" s="68"/>
      <c r="E31" s="68"/>
      <c r="F31" s="68"/>
      <c r="G31" s="68"/>
      <c r="H31" s="68"/>
      <c r="I31" s="68"/>
      <c r="J31" s="68"/>
      <c r="K31" s="68"/>
      <c r="L31" s="53">
        <f>SUM(C31:K31)</f>
        <v>0</v>
      </c>
    </row>
    <row r="32" spans="1:12">
      <c r="A32" s="46" t="s">
        <v>34</v>
      </c>
      <c r="C32" s="182">
        <f t="shared" ref="C32:H32" si="1">+C34-SUM(C30:C31)</f>
        <v>975689.79000000388</v>
      </c>
      <c r="D32" s="182">
        <f t="shared" si="1"/>
        <v>158552.33000000007</v>
      </c>
      <c r="E32" s="182">
        <f t="shared" si="1"/>
        <v>1848481.5900000108</v>
      </c>
      <c r="F32" s="182">
        <f t="shared" si="1"/>
        <v>2428270.6999999997</v>
      </c>
      <c r="G32" s="182">
        <f t="shared" si="1"/>
        <v>162238.84000000026</v>
      </c>
      <c r="H32" s="182">
        <f t="shared" si="1"/>
        <v>18202.769999999553</v>
      </c>
      <c r="I32" s="68"/>
      <c r="J32" s="182">
        <f>+J34-SUM(J30:J31)</f>
        <v>22667.679999999935</v>
      </c>
      <c r="K32" s="182">
        <f>+K34-SUM(K30:K31)</f>
        <v>0</v>
      </c>
      <c r="L32" s="53">
        <f>SUM(C32:K32)</f>
        <v>5614103.7000000142</v>
      </c>
    </row>
    <row r="33" spans="1:12">
      <c r="A33" s="46" t="s">
        <v>55</v>
      </c>
      <c r="C33" s="184" t="s">
        <v>36</v>
      </c>
      <c r="D33" s="184" t="s">
        <v>36</v>
      </c>
      <c r="E33" s="184" t="s">
        <v>36</v>
      </c>
      <c r="F33" s="184" t="s">
        <v>36</v>
      </c>
      <c r="G33" s="184" t="s">
        <v>36</v>
      </c>
      <c r="H33" s="184" t="s">
        <v>36</v>
      </c>
      <c r="I33" s="184">
        <f>+I34-SUM(I30:I32)</f>
        <v>1391247.92</v>
      </c>
      <c r="J33" s="184" t="s">
        <v>36</v>
      </c>
      <c r="K33" s="184" t="s">
        <v>36</v>
      </c>
      <c r="L33" s="69">
        <f>SUM(C33:K33)</f>
        <v>1391247.92</v>
      </c>
    </row>
    <row r="34" spans="1:12" s="162" customFormat="1" ht="13" thickBot="1">
      <c r="A34" s="162" t="s">
        <v>35</v>
      </c>
      <c r="C34" s="170">
        <f>+C15+C17-C27+C19</f>
        <v>975689.79000000388</v>
      </c>
      <c r="D34" s="170">
        <f t="shared" ref="D34:L34" si="2">+D15+D17-D27+D19</f>
        <v>158552.33000000007</v>
      </c>
      <c r="E34" s="170">
        <f t="shared" si="2"/>
        <v>1848481.5900000108</v>
      </c>
      <c r="F34" s="170">
        <f t="shared" si="2"/>
        <v>2428270.6999999997</v>
      </c>
      <c r="G34" s="170">
        <f t="shared" si="2"/>
        <v>162238.84000000026</v>
      </c>
      <c r="H34" s="170">
        <f t="shared" si="2"/>
        <v>18202.769999999553</v>
      </c>
      <c r="I34" s="170">
        <f t="shared" si="2"/>
        <v>1391247.92</v>
      </c>
      <c r="J34" s="170">
        <f t="shared" si="2"/>
        <v>22667.679999999935</v>
      </c>
      <c r="K34" s="170">
        <f t="shared" si="2"/>
        <v>0</v>
      </c>
      <c r="L34" s="170">
        <f t="shared" si="2"/>
        <v>7005351.6200000141</v>
      </c>
    </row>
    <row r="35" spans="1:12" ht="13" thickTop="1">
      <c r="C35" s="53"/>
      <c r="D35" s="53"/>
      <c r="E35" s="53"/>
      <c r="F35" s="53"/>
      <c r="G35" s="53"/>
      <c r="H35" s="53"/>
      <c r="I35" s="53"/>
      <c r="J35" s="53"/>
      <c r="K35" s="53"/>
      <c r="L35" s="53"/>
    </row>
    <row r="36" spans="1:12">
      <c r="A36" s="11" t="s">
        <v>37</v>
      </c>
    </row>
    <row r="37" spans="1:12">
      <c r="A37" s="48" t="s">
        <v>38</v>
      </c>
      <c r="C37" s="68"/>
      <c r="D37" s="68"/>
      <c r="E37" s="68"/>
      <c r="F37" s="68"/>
      <c r="G37" s="68"/>
      <c r="H37" s="68"/>
      <c r="I37" s="68"/>
      <c r="J37" s="68"/>
      <c r="K37" s="68"/>
      <c r="L37" s="53">
        <f t="shared" ref="L37:L44" si="3">SUM(C37:K37)</f>
        <v>0</v>
      </c>
    </row>
    <row r="38" spans="1:12">
      <c r="A38" s="48" t="s">
        <v>39</v>
      </c>
      <c r="C38" s="68"/>
      <c r="D38" s="68"/>
      <c r="E38" s="68"/>
      <c r="F38" s="68"/>
      <c r="G38" s="68"/>
      <c r="H38" s="68"/>
      <c r="I38" s="68"/>
      <c r="J38" s="68"/>
      <c r="K38" s="68"/>
      <c r="L38" s="53">
        <f t="shared" si="3"/>
        <v>0</v>
      </c>
    </row>
    <row r="39" spans="1:12">
      <c r="A39" s="48" t="s">
        <v>40</v>
      </c>
      <c r="C39" s="68"/>
      <c r="D39" s="68"/>
      <c r="E39" s="68"/>
      <c r="F39" s="68"/>
      <c r="G39" s="68"/>
      <c r="H39" s="68"/>
      <c r="I39" s="68"/>
      <c r="J39" s="68"/>
      <c r="K39" s="68"/>
      <c r="L39" s="53">
        <f t="shared" si="3"/>
        <v>0</v>
      </c>
    </row>
    <row r="40" spans="1:12">
      <c r="A40" s="48" t="s">
        <v>41</v>
      </c>
      <c r="C40" s="68"/>
      <c r="D40" s="68"/>
      <c r="E40" s="68"/>
      <c r="F40" s="68"/>
      <c r="G40" s="68"/>
      <c r="H40" s="68"/>
      <c r="I40" s="68"/>
      <c r="J40" s="68"/>
      <c r="K40" s="68"/>
      <c r="L40" s="53">
        <f t="shared" si="3"/>
        <v>0</v>
      </c>
    </row>
    <row r="41" spans="1:12">
      <c r="A41" s="48" t="s">
        <v>68</v>
      </c>
      <c r="C41" s="68"/>
      <c r="D41" s="68"/>
      <c r="E41" s="68"/>
      <c r="F41" s="68"/>
      <c r="G41" s="68"/>
      <c r="H41" s="68"/>
      <c r="I41" s="68"/>
      <c r="J41" s="68"/>
      <c r="K41" s="68"/>
      <c r="L41" s="53">
        <f t="shared" si="3"/>
        <v>0</v>
      </c>
    </row>
    <row r="42" spans="1:12">
      <c r="A42" s="48" t="s">
        <v>69</v>
      </c>
      <c r="C42" s="68"/>
      <c r="D42" s="68"/>
      <c r="E42" s="68"/>
      <c r="F42" s="68"/>
      <c r="G42" s="68"/>
      <c r="H42" s="68"/>
      <c r="I42" s="68"/>
      <c r="J42" s="68"/>
      <c r="K42" s="68"/>
      <c r="L42" s="53">
        <f t="shared" si="3"/>
        <v>0</v>
      </c>
    </row>
    <row r="43" spans="1:12">
      <c r="A43" s="48" t="s">
        <v>62</v>
      </c>
      <c r="C43" s="68"/>
      <c r="D43" s="68"/>
      <c r="E43" s="68"/>
      <c r="F43" s="68"/>
      <c r="G43" s="68"/>
      <c r="H43" s="68"/>
      <c r="I43" s="68"/>
      <c r="J43" s="68"/>
      <c r="K43" s="68"/>
      <c r="L43" s="53">
        <f t="shared" si="3"/>
        <v>0</v>
      </c>
    </row>
    <row r="44" spans="1:12" ht="13" thickBot="1">
      <c r="A44" s="49" t="s">
        <v>26</v>
      </c>
      <c r="C44" s="70">
        <f t="shared" ref="C44:K44" si="4">SUM(C37:C43)</f>
        <v>0</v>
      </c>
      <c r="D44" s="70">
        <f t="shared" si="4"/>
        <v>0</v>
      </c>
      <c r="E44" s="70">
        <f t="shared" si="4"/>
        <v>0</v>
      </c>
      <c r="F44" s="70">
        <f t="shared" si="4"/>
        <v>0</v>
      </c>
      <c r="G44" s="70">
        <f t="shared" si="4"/>
        <v>0</v>
      </c>
      <c r="H44" s="70">
        <f t="shared" si="4"/>
        <v>0</v>
      </c>
      <c r="I44" s="70">
        <f t="shared" si="4"/>
        <v>0</v>
      </c>
      <c r="J44" s="70">
        <f t="shared" si="4"/>
        <v>0</v>
      </c>
      <c r="K44" s="70">
        <f t="shared" si="4"/>
        <v>0</v>
      </c>
      <c r="L44" s="70">
        <f t="shared" si="3"/>
        <v>0</v>
      </c>
    </row>
    <row r="45" spans="1:12" s="162" customFormat="1" ht="13" thickTop="1">
      <c r="B45" s="172" t="s">
        <v>42</v>
      </c>
      <c r="C45" s="159">
        <f t="shared" ref="C45:K45" si="5">+C44-C34</f>
        <v>-975689.79000000388</v>
      </c>
      <c r="D45" s="159">
        <f t="shared" si="5"/>
        <v>-158552.33000000007</v>
      </c>
      <c r="E45" s="159">
        <f t="shared" si="5"/>
        <v>-1848481.5900000108</v>
      </c>
      <c r="F45" s="159">
        <f t="shared" si="5"/>
        <v>-2428270.6999999997</v>
      </c>
      <c r="G45" s="159">
        <f t="shared" si="5"/>
        <v>-162238.84000000026</v>
      </c>
      <c r="H45" s="159">
        <f t="shared" si="5"/>
        <v>-18202.769999999553</v>
      </c>
      <c r="I45" s="159">
        <f t="shared" si="5"/>
        <v>-1391247.92</v>
      </c>
      <c r="J45" s="159">
        <f t="shared" si="5"/>
        <v>-22667.679999999935</v>
      </c>
      <c r="K45" s="159">
        <f t="shared" si="5"/>
        <v>0</v>
      </c>
      <c r="L45" s="10"/>
    </row>
    <row r="47" spans="1:12">
      <c r="A47" s="11" t="s">
        <v>71</v>
      </c>
    </row>
    <row r="48" spans="1:12">
      <c r="A48" s="48" t="s">
        <v>38</v>
      </c>
      <c r="C48" s="68"/>
      <c r="D48" s="68"/>
      <c r="E48" s="68"/>
      <c r="F48" s="68"/>
      <c r="G48" s="68"/>
      <c r="H48" s="68"/>
      <c r="I48" s="68"/>
      <c r="J48" s="68"/>
      <c r="K48" s="68"/>
      <c r="L48" s="53">
        <f t="shared" ref="L48:L54" si="6">SUM(C48:K48)</f>
        <v>0</v>
      </c>
    </row>
    <row r="49" spans="1:13">
      <c r="A49" s="48" t="s">
        <v>39</v>
      </c>
      <c r="C49" s="68"/>
      <c r="D49" s="68"/>
      <c r="E49" s="68"/>
      <c r="F49" s="68"/>
      <c r="G49" s="68"/>
      <c r="H49" s="68"/>
      <c r="I49" s="68"/>
      <c r="J49" s="68"/>
      <c r="K49" s="68"/>
      <c r="L49" s="53">
        <f t="shared" si="6"/>
        <v>0</v>
      </c>
    </row>
    <row r="50" spans="1:13">
      <c r="A50" s="48" t="s">
        <v>40</v>
      </c>
      <c r="C50" s="68"/>
      <c r="D50" s="68"/>
      <c r="E50" s="68"/>
      <c r="F50" s="68"/>
      <c r="G50" s="68"/>
      <c r="H50" s="68"/>
      <c r="I50" s="68"/>
      <c r="J50" s="68"/>
      <c r="K50" s="68"/>
      <c r="L50" s="53">
        <f t="shared" si="6"/>
        <v>0</v>
      </c>
    </row>
    <row r="51" spans="1:13">
      <c r="A51" s="48" t="s">
        <v>41</v>
      </c>
      <c r="C51" s="68"/>
      <c r="D51" s="68"/>
      <c r="E51" s="68"/>
      <c r="F51" s="68"/>
      <c r="G51" s="68"/>
      <c r="H51" s="68"/>
      <c r="I51" s="68"/>
      <c r="J51" s="68"/>
      <c r="K51" s="68"/>
      <c r="L51" s="53">
        <f t="shared" si="6"/>
        <v>0</v>
      </c>
    </row>
    <row r="52" spans="1:13">
      <c r="A52" s="48" t="s">
        <v>68</v>
      </c>
      <c r="C52" s="68"/>
      <c r="D52" s="68"/>
      <c r="E52" s="68"/>
      <c r="F52" s="68"/>
      <c r="G52" s="68"/>
      <c r="H52" s="68"/>
      <c r="I52" s="68"/>
      <c r="J52" s="68"/>
      <c r="K52" s="68"/>
      <c r="L52" s="53">
        <f t="shared" si="6"/>
        <v>0</v>
      </c>
    </row>
    <row r="53" spans="1:13">
      <c r="A53" s="48" t="s">
        <v>69</v>
      </c>
      <c r="C53" s="68"/>
      <c r="D53" s="68"/>
      <c r="E53" s="68"/>
      <c r="F53" s="68"/>
      <c r="G53" s="68"/>
      <c r="H53" s="68"/>
      <c r="I53" s="68"/>
      <c r="J53" s="68"/>
      <c r="K53" s="68"/>
      <c r="L53" s="53">
        <f t="shared" si="6"/>
        <v>0</v>
      </c>
    </row>
    <row r="54" spans="1:13">
      <c r="A54" s="48" t="s">
        <v>62</v>
      </c>
      <c r="C54" s="68"/>
      <c r="D54" s="68"/>
      <c r="E54" s="68"/>
      <c r="F54" s="68"/>
      <c r="G54" s="68"/>
      <c r="H54" s="68"/>
      <c r="I54" s="68"/>
      <c r="J54" s="68"/>
      <c r="K54" s="68"/>
      <c r="L54" s="53">
        <f t="shared" si="6"/>
        <v>0</v>
      </c>
    </row>
    <row r="55" spans="1:13" s="162" customFormat="1" ht="13" thickBot="1">
      <c r="A55" s="172" t="s">
        <v>26</v>
      </c>
      <c r="C55" s="158">
        <f t="shared" ref="C55:L55" si="7">SUM(C48:C54)</f>
        <v>0</v>
      </c>
      <c r="D55" s="158">
        <f t="shared" si="7"/>
        <v>0</v>
      </c>
      <c r="E55" s="158">
        <f t="shared" si="7"/>
        <v>0</v>
      </c>
      <c r="F55" s="158">
        <f t="shared" si="7"/>
        <v>0</v>
      </c>
      <c r="G55" s="158">
        <f t="shared" si="7"/>
        <v>0</v>
      </c>
      <c r="H55" s="158">
        <f t="shared" si="7"/>
        <v>0</v>
      </c>
      <c r="I55" s="158">
        <f t="shared" si="7"/>
        <v>0</v>
      </c>
      <c r="J55" s="158">
        <f t="shared" si="7"/>
        <v>0</v>
      </c>
      <c r="K55" s="158">
        <f t="shared" si="7"/>
        <v>0</v>
      </c>
      <c r="L55" s="158">
        <f t="shared" si="7"/>
        <v>0</v>
      </c>
      <c r="M55" s="176"/>
    </row>
    <row r="56" spans="1:13" s="162" customFormat="1" ht="25.5" customHeight="1" thickTop="1">
      <c r="B56" s="172"/>
      <c r="C56" s="161" t="str">
        <f>+IF(C55&lt;C43,"see Instruction #9","")</f>
        <v/>
      </c>
      <c r="D56" s="161" t="str">
        <f>+IF(D55&lt;D43,"see Instruction #9","")</f>
        <v/>
      </c>
      <c r="E56" s="161" t="str">
        <f>+IF(E55&lt;E43,"see Instruction #9","")</f>
        <v/>
      </c>
      <c r="F56" s="161" t="str">
        <f t="shared" ref="F56:H56" si="8">+IF(F55&lt;F43,"see Instruction #9","")</f>
        <v/>
      </c>
      <c r="G56" s="161" t="str">
        <f t="shared" si="8"/>
        <v/>
      </c>
      <c r="H56" s="161" t="str">
        <f t="shared" si="8"/>
        <v/>
      </c>
      <c r="I56" s="161" t="str">
        <f t="shared" ref="I56" si="9">+IF(I55&lt;I43,"see Instruction #9","")</f>
        <v/>
      </c>
      <c r="J56" s="161" t="str">
        <f t="shared" ref="J56" si="10">+IF(J55&lt;J43,"see Instruction #9","")</f>
        <v/>
      </c>
      <c r="K56" s="161" t="str">
        <f t="shared" ref="K56" si="11">+IF(K55&lt;K43,"see Instruction #9","")</f>
        <v/>
      </c>
    </row>
    <row r="57" spans="1:13">
      <c r="A57" s="11" t="s">
        <v>70</v>
      </c>
    </row>
    <row r="58" spans="1:13">
      <c r="A58" s="48" t="s">
        <v>38</v>
      </c>
      <c r="C58" s="51" t="e">
        <f t="shared" ref="C58:E65" si="12">C48/C37</f>
        <v>#DIV/0!</v>
      </c>
      <c r="D58" s="51" t="e">
        <f t="shared" si="12"/>
        <v>#DIV/0!</v>
      </c>
      <c r="E58" s="51" t="e">
        <f t="shared" si="12"/>
        <v>#DIV/0!</v>
      </c>
      <c r="F58" s="51" t="e">
        <f>F48/C37</f>
        <v>#DIV/0!</v>
      </c>
      <c r="G58" s="51" t="e">
        <f>G48/D37</f>
        <v>#DIV/0!</v>
      </c>
      <c r="H58" s="51" t="e">
        <f>H48/D37</f>
        <v>#DIV/0!</v>
      </c>
      <c r="I58" s="51" t="e">
        <f>I48/F37</f>
        <v>#DIV/0!</v>
      </c>
      <c r="J58" s="51" t="e">
        <f>J48/G37</f>
        <v>#DIV/0!</v>
      </c>
      <c r="K58" s="51" t="e">
        <f t="shared" ref="K58:K65" si="13">K48/G37</f>
        <v>#DIV/0!</v>
      </c>
      <c r="L58" s="51" t="e">
        <f t="shared" ref="L58:L65" si="14">L48/L37</f>
        <v>#DIV/0!</v>
      </c>
    </row>
    <row r="59" spans="1:13">
      <c r="A59" s="48" t="s">
        <v>39</v>
      </c>
      <c r="C59" s="51" t="e">
        <f t="shared" si="12"/>
        <v>#DIV/0!</v>
      </c>
      <c r="D59" s="51" t="e">
        <f t="shared" si="12"/>
        <v>#DIV/0!</v>
      </c>
      <c r="E59" s="51" t="e">
        <f t="shared" si="12"/>
        <v>#DIV/0!</v>
      </c>
      <c r="F59" s="51" t="e">
        <f t="shared" ref="F59:J64" si="15">F49/F38</f>
        <v>#DIV/0!</v>
      </c>
      <c r="G59" s="51" t="e">
        <f t="shared" si="15"/>
        <v>#DIV/0!</v>
      </c>
      <c r="H59" s="51" t="e">
        <f t="shared" si="15"/>
        <v>#DIV/0!</v>
      </c>
      <c r="I59" s="51" t="e">
        <f t="shared" si="15"/>
        <v>#DIV/0!</v>
      </c>
      <c r="J59" s="51" t="e">
        <f t="shared" si="15"/>
        <v>#DIV/0!</v>
      </c>
      <c r="K59" s="51" t="e">
        <f t="shared" si="13"/>
        <v>#DIV/0!</v>
      </c>
      <c r="L59" s="51" t="e">
        <f t="shared" si="14"/>
        <v>#DIV/0!</v>
      </c>
    </row>
    <row r="60" spans="1:13">
      <c r="A60" s="48" t="s">
        <v>40</v>
      </c>
      <c r="C60" s="51" t="e">
        <f t="shared" si="12"/>
        <v>#DIV/0!</v>
      </c>
      <c r="D60" s="51" t="e">
        <f t="shared" si="12"/>
        <v>#DIV/0!</v>
      </c>
      <c r="E60" s="51" t="e">
        <f t="shared" si="12"/>
        <v>#DIV/0!</v>
      </c>
      <c r="F60" s="51" t="e">
        <f t="shared" si="15"/>
        <v>#DIV/0!</v>
      </c>
      <c r="G60" s="51" t="e">
        <f t="shared" si="15"/>
        <v>#DIV/0!</v>
      </c>
      <c r="H60" s="51" t="e">
        <f t="shared" si="15"/>
        <v>#DIV/0!</v>
      </c>
      <c r="I60" s="51" t="e">
        <f t="shared" si="15"/>
        <v>#DIV/0!</v>
      </c>
      <c r="J60" s="51" t="e">
        <f t="shared" si="15"/>
        <v>#DIV/0!</v>
      </c>
      <c r="K60" s="51" t="e">
        <f t="shared" si="13"/>
        <v>#DIV/0!</v>
      </c>
      <c r="L60" s="51" t="e">
        <f t="shared" si="14"/>
        <v>#DIV/0!</v>
      </c>
    </row>
    <row r="61" spans="1:13">
      <c r="A61" s="48" t="s">
        <v>41</v>
      </c>
      <c r="C61" s="51" t="e">
        <f t="shared" si="12"/>
        <v>#DIV/0!</v>
      </c>
      <c r="D61" s="51" t="e">
        <f t="shared" si="12"/>
        <v>#DIV/0!</v>
      </c>
      <c r="E61" s="51" t="e">
        <f t="shared" si="12"/>
        <v>#DIV/0!</v>
      </c>
      <c r="F61" s="51" t="e">
        <f t="shared" si="15"/>
        <v>#DIV/0!</v>
      </c>
      <c r="G61" s="51" t="e">
        <f t="shared" si="15"/>
        <v>#DIV/0!</v>
      </c>
      <c r="H61" s="51" t="e">
        <f t="shared" si="15"/>
        <v>#DIV/0!</v>
      </c>
      <c r="I61" s="51" t="e">
        <f t="shared" si="15"/>
        <v>#DIV/0!</v>
      </c>
      <c r="J61" s="51" t="e">
        <f t="shared" si="15"/>
        <v>#DIV/0!</v>
      </c>
      <c r="K61" s="51" t="e">
        <f t="shared" si="13"/>
        <v>#DIV/0!</v>
      </c>
      <c r="L61" s="51" t="e">
        <f t="shared" si="14"/>
        <v>#DIV/0!</v>
      </c>
    </row>
    <row r="62" spans="1:13">
      <c r="A62" s="48" t="s">
        <v>68</v>
      </c>
      <c r="C62" s="51" t="e">
        <f t="shared" si="12"/>
        <v>#DIV/0!</v>
      </c>
      <c r="D62" s="51" t="e">
        <f t="shared" si="12"/>
        <v>#DIV/0!</v>
      </c>
      <c r="E62" s="51" t="e">
        <f t="shared" si="12"/>
        <v>#DIV/0!</v>
      </c>
      <c r="F62" s="51" t="e">
        <f t="shared" si="15"/>
        <v>#DIV/0!</v>
      </c>
      <c r="G62" s="51" t="e">
        <f t="shared" si="15"/>
        <v>#DIV/0!</v>
      </c>
      <c r="H62" s="51" t="e">
        <f t="shared" si="15"/>
        <v>#DIV/0!</v>
      </c>
      <c r="I62" s="51" t="e">
        <f t="shared" si="15"/>
        <v>#DIV/0!</v>
      </c>
      <c r="J62" s="51" t="e">
        <f t="shared" si="15"/>
        <v>#DIV/0!</v>
      </c>
      <c r="K62" s="51" t="e">
        <f t="shared" si="13"/>
        <v>#DIV/0!</v>
      </c>
      <c r="L62" s="51" t="e">
        <f t="shared" si="14"/>
        <v>#DIV/0!</v>
      </c>
    </row>
    <row r="63" spans="1:13">
      <c r="A63" s="48" t="s">
        <v>69</v>
      </c>
      <c r="C63" s="51" t="e">
        <f t="shared" si="12"/>
        <v>#DIV/0!</v>
      </c>
      <c r="D63" s="51" t="e">
        <f t="shared" si="12"/>
        <v>#DIV/0!</v>
      </c>
      <c r="E63" s="51" t="e">
        <f t="shared" si="12"/>
        <v>#DIV/0!</v>
      </c>
      <c r="F63" s="51" t="e">
        <f t="shared" si="15"/>
        <v>#DIV/0!</v>
      </c>
      <c r="G63" s="51" t="e">
        <f t="shared" si="15"/>
        <v>#DIV/0!</v>
      </c>
      <c r="H63" s="51" t="e">
        <f t="shared" si="15"/>
        <v>#DIV/0!</v>
      </c>
      <c r="I63" s="51" t="e">
        <f t="shared" si="15"/>
        <v>#DIV/0!</v>
      </c>
      <c r="J63" s="51" t="e">
        <f t="shared" si="15"/>
        <v>#DIV/0!</v>
      </c>
      <c r="K63" s="51" t="e">
        <f t="shared" si="13"/>
        <v>#DIV/0!</v>
      </c>
      <c r="L63" s="51" t="e">
        <f t="shared" si="14"/>
        <v>#DIV/0!</v>
      </c>
    </row>
    <row r="64" spans="1:13">
      <c r="A64" s="48" t="s">
        <v>62</v>
      </c>
      <c r="C64" s="51" t="e">
        <f t="shared" si="12"/>
        <v>#DIV/0!</v>
      </c>
      <c r="D64" s="51" t="e">
        <f t="shared" si="12"/>
        <v>#DIV/0!</v>
      </c>
      <c r="E64" s="51" t="e">
        <f t="shared" si="12"/>
        <v>#DIV/0!</v>
      </c>
      <c r="F64" s="51" t="e">
        <f t="shared" si="15"/>
        <v>#DIV/0!</v>
      </c>
      <c r="G64" s="51" t="e">
        <f t="shared" si="15"/>
        <v>#DIV/0!</v>
      </c>
      <c r="H64" s="51" t="e">
        <f t="shared" si="15"/>
        <v>#DIV/0!</v>
      </c>
      <c r="I64" s="51" t="e">
        <f t="shared" si="15"/>
        <v>#DIV/0!</v>
      </c>
      <c r="J64" s="51" t="e">
        <f t="shared" si="15"/>
        <v>#DIV/0!</v>
      </c>
      <c r="K64" s="51" t="e">
        <f t="shared" si="13"/>
        <v>#DIV/0!</v>
      </c>
      <c r="L64" s="51" t="e">
        <f t="shared" si="14"/>
        <v>#DIV/0!</v>
      </c>
    </row>
    <row r="65" spans="1:12">
      <c r="A65" s="49" t="s">
        <v>26</v>
      </c>
      <c r="C65" s="51" t="e">
        <f t="shared" si="12"/>
        <v>#DIV/0!</v>
      </c>
      <c r="D65" s="51" t="e">
        <f t="shared" si="12"/>
        <v>#DIV/0!</v>
      </c>
      <c r="E65" s="51" t="e">
        <f t="shared" si="12"/>
        <v>#DIV/0!</v>
      </c>
      <c r="F65" s="51" t="e">
        <f>F55/F44</f>
        <v>#DIV/0!</v>
      </c>
      <c r="G65" s="51" t="e">
        <f>G55/G44</f>
        <v>#DIV/0!</v>
      </c>
      <c r="H65" s="51" t="e">
        <f>H55/D44</f>
        <v>#DIV/0!</v>
      </c>
      <c r="I65" s="51" t="e">
        <f>I55/I44</f>
        <v>#DIV/0!</v>
      </c>
      <c r="J65" s="51" t="e">
        <f>J55/G44</f>
        <v>#DIV/0!</v>
      </c>
      <c r="K65" s="51" t="e">
        <f t="shared" si="13"/>
        <v>#DIV/0!</v>
      </c>
      <c r="L65" s="51" t="e">
        <f t="shared" si="14"/>
        <v>#DIV/0!</v>
      </c>
    </row>
    <row r="66" spans="1:12">
      <c r="B66" s="49"/>
      <c r="C66" s="53"/>
      <c r="D66" s="53"/>
      <c r="E66" s="53"/>
      <c r="F66" s="53"/>
      <c r="G66" s="53"/>
      <c r="H66" s="53"/>
      <c r="I66" s="54"/>
    </row>
    <row r="68" spans="1:12">
      <c r="A68" s="74"/>
      <c r="B68" s="75"/>
      <c r="C68" s="76" t="s">
        <v>26</v>
      </c>
    </row>
    <row r="69" spans="1:12" ht="13">
      <c r="A69" s="77" t="s">
        <v>43</v>
      </c>
      <c r="C69" s="78"/>
    </row>
    <row r="70" spans="1:12" ht="50">
      <c r="A70" s="79" t="s">
        <v>44</v>
      </c>
      <c r="C70" s="80"/>
    </row>
    <row r="71" spans="1:12" ht="6" customHeight="1">
      <c r="A71" s="79"/>
      <c r="C71" s="78"/>
    </row>
    <row r="72" spans="1:12" ht="25">
      <c r="A72" s="79" t="s">
        <v>45</v>
      </c>
      <c r="C72" s="80"/>
    </row>
    <row r="73" spans="1:12" ht="6" customHeight="1">
      <c r="A73" s="79"/>
      <c r="C73" s="78"/>
    </row>
    <row r="74" spans="1:12" ht="25">
      <c r="A74" s="79" t="s">
        <v>46</v>
      </c>
      <c r="C74" s="81"/>
    </row>
    <row r="75" spans="1:12">
      <c r="A75" s="82"/>
      <c r="C75" s="78"/>
    </row>
    <row r="76" spans="1:12" ht="13">
      <c r="A76" s="77" t="s">
        <v>47</v>
      </c>
      <c r="C76" s="78"/>
    </row>
    <row r="77" spans="1:12" ht="37.5">
      <c r="A77" s="79" t="s">
        <v>48</v>
      </c>
      <c r="C77" s="81"/>
    </row>
    <row r="78" spans="1:12" ht="6" customHeight="1">
      <c r="A78" s="79"/>
      <c r="C78" s="78"/>
    </row>
    <row r="79" spans="1:12" ht="25">
      <c r="A79" s="79" t="s">
        <v>49</v>
      </c>
      <c r="C79" s="81"/>
    </row>
    <row r="80" spans="1:12"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C45:K45">
    <cfRule type="cellIs" dxfId="25" priority="3" operator="notEqual">
      <formula>0</formula>
    </cfRule>
  </conditionalFormatting>
  <conditionalFormatting sqref="C66:H66">
    <cfRule type="cellIs" dxfId="24" priority="2" operator="notEqual">
      <formula>0</formula>
    </cfRule>
  </conditionalFormatting>
  <conditionalFormatting sqref="C56:K56">
    <cfRule type="notContainsBlanks" dxfId="23" priority="1">
      <formula>LEN(TRIM(C56))&gt;0</formula>
    </cfRule>
  </conditionalFormatting>
  <pageMargins left="0.45" right="0.45" top="0.5" bottom="0.5" header="0.3" footer="0.3"/>
  <pageSetup paperSize="5" scale="56" firstPageNumber="8" fitToWidth="6" orientation="landscape" useFirstPageNumber="1" r:id="rId1"/>
  <headerFooter>
    <oddHeader>&amp;C&amp;"Arial,Bold"&amp;12ACCOUNTS RECEIVABLE as of June 30, 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97949-15EB-404E-A71C-F88B37D9D914}">
  <dimension ref="A2:S86"/>
  <sheetViews>
    <sheetView view="pageLayout" zoomScaleNormal="100" workbookViewId="0"/>
  </sheetViews>
  <sheetFormatPr defaultColWidth="9.1796875" defaultRowHeight="12.5"/>
  <cols>
    <col min="1" max="1" width="52.7265625" style="11" bestFit="1" customWidth="1"/>
    <col min="2" max="2" width="5.453125" style="11" customWidth="1"/>
    <col min="3" max="12" width="14.7265625" style="11" customWidth="1"/>
    <col min="13" max="16384" width="9.1796875" style="11"/>
  </cols>
  <sheetData>
    <row r="2" spans="1:19" s="13" customFormat="1" ht="13">
      <c r="B2" s="14" t="s">
        <v>15</v>
      </c>
      <c r="C2" s="15" t="s">
        <v>97</v>
      </c>
      <c r="D2" s="25"/>
      <c r="E2" s="18"/>
    </row>
    <row r="3" spans="1:19" s="13" customFormat="1">
      <c r="A3" s="19"/>
      <c r="B3" s="16"/>
      <c r="C3" s="16"/>
      <c r="D3" s="16"/>
      <c r="E3" s="16"/>
      <c r="F3" s="55"/>
    </row>
    <row r="4" spans="1:19" s="13" customFormat="1" ht="13">
      <c r="B4" s="16" t="s">
        <v>17</v>
      </c>
      <c r="C4" s="16"/>
      <c r="D4" s="56"/>
      <c r="E4" s="22"/>
      <c r="F4" s="16"/>
      <c r="G4" s="16"/>
      <c r="H4" s="19"/>
      <c r="I4" s="19"/>
      <c r="J4" s="19"/>
      <c r="K4" s="72"/>
    </row>
    <row r="5" spans="1:19" s="13" customFormat="1" ht="13">
      <c r="A5" s="14"/>
      <c r="B5" s="16"/>
      <c r="C5" s="16"/>
      <c r="D5" s="22"/>
      <c r="E5" s="16"/>
      <c r="F5" s="57"/>
      <c r="G5" s="19"/>
      <c r="H5" s="19"/>
      <c r="I5" s="19"/>
      <c r="J5" s="19"/>
      <c r="K5" s="72"/>
    </row>
    <row r="6" spans="1:19" s="13" customFormat="1">
      <c r="B6" s="16" t="s">
        <v>18</v>
      </c>
      <c r="C6" s="16"/>
      <c r="D6" s="16"/>
      <c r="E6" s="16"/>
      <c r="F6" s="57"/>
      <c r="G6" s="58"/>
      <c r="H6" s="19"/>
      <c r="I6" s="19"/>
      <c r="J6" s="19"/>
      <c r="K6" s="19"/>
    </row>
    <row r="7" spans="1:19" s="13" customFormat="1" ht="13">
      <c r="A7" s="16"/>
      <c r="C7" s="24" t="s">
        <v>19</v>
      </c>
      <c r="D7" s="16"/>
      <c r="E7" s="15"/>
      <c r="F7" s="57"/>
      <c r="G7" s="16"/>
      <c r="H7" s="19"/>
      <c r="I7" s="19"/>
      <c r="J7" s="19"/>
      <c r="K7" s="19"/>
    </row>
    <row r="8" spans="1:19" s="13" customFormat="1" ht="13">
      <c r="A8" s="16"/>
      <c r="C8" s="24" t="s">
        <v>20</v>
      </c>
      <c r="D8" s="25"/>
      <c r="E8" s="15"/>
      <c r="F8" s="57"/>
      <c r="G8" s="16"/>
      <c r="H8" s="19"/>
      <c r="I8" s="19"/>
      <c r="J8" s="19"/>
      <c r="K8" s="19"/>
    </row>
    <row r="9" spans="1:19" s="13" customFormat="1" ht="13">
      <c r="A9" s="26" t="s">
        <v>60</v>
      </c>
      <c r="C9" s="24" t="s">
        <v>21</v>
      </c>
      <c r="D9" s="27"/>
      <c r="E9" s="15"/>
      <c r="F9" s="57"/>
      <c r="G9" s="16"/>
      <c r="H9" s="19"/>
      <c r="I9" s="19"/>
      <c r="J9" s="19"/>
      <c r="K9" s="19"/>
    </row>
    <row r="10" spans="1:19" ht="13">
      <c r="A10" s="29"/>
      <c r="B10" s="29"/>
      <c r="H10" s="59"/>
      <c r="I10" s="59"/>
      <c r="O10" s="59"/>
      <c r="R10" s="60"/>
      <c r="S10" s="60"/>
    </row>
    <row r="11" spans="1:19" s="33" customFormat="1">
      <c r="A11" s="30" t="s">
        <v>22</v>
      </c>
      <c r="C11" s="31">
        <v>128</v>
      </c>
      <c r="D11" s="31">
        <v>128</v>
      </c>
      <c r="E11" s="31">
        <v>131</v>
      </c>
      <c r="F11" s="32">
        <v>133</v>
      </c>
      <c r="G11" s="32">
        <v>136</v>
      </c>
      <c r="H11" s="32">
        <v>136</v>
      </c>
      <c r="I11" s="32">
        <v>144</v>
      </c>
      <c r="J11" s="32">
        <v>233</v>
      </c>
      <c r="K11" s="30"/>
    </row>
    <row r="12" spans="1:19" ht="25">
      <c r="A12" s="34" t="s">
        <v>23</v>
      </c>
      <c r="C12" s="35" t="s">
        <v>85</v>
      </c>
      <c r="D12" s="35" t="s">
        <v>90</v>
      </c>
      <c r="E12" s="35" t="s">
        <v>85</v>
      </c>
      <c r="F12" s="36" t="s">
        <v>24</v>
      </c>
      <c r="G12" s="36" t="s">
        <v>96</v>
      </c>
      <c r="H12" s="36" t="s">
        <v>95</v>
      </c>
      <c r="I12" s="36" t="s">
        <v>25</v>
      </c>
      <c r="J12" s="36" t="s">
        <v>95</v>
      </c>
      <c r="K12" s="35" t="s">
        <v>26</v>
      </c>
    </row>
    <row r="13" spans="1:19">
      <c r="A13" s="11" t="s">
        <v>27</v>
      </c>
      <c r="C13" s="61">
        <v>1370482.68</v>
      </c>
      <c r="D13" s="61"/>
      <c r="E13" s="61">
        <v>861265.51</v>
      </c>
      <c r="F13" s="110">
        <v>74743.38</v>
      </c>
      <c r="G13" s="110">
        <v>234691.92</v>
      </c>
      <c r="H13" s="110"/>
      <c r="I13" s="110">
        <v>198474.62</v>
      </c>
      <c r="J13" s="54">
        <v>473603.56</v>
      </c>
      <c r="K13" s="53">
        <f>SUM(C13:J13)</f>
        <v>3213261.67</v>
      </c>
      <c r="L13" s="39"/>
    </row>
    <row r="14" spans="1:19">
      <c r="C14" s="62"/>
      <c r="D14" s="62"/>
      <c r="E14" s="62"/>
      <c r="F14" s="63"/>
      <c r="G14" s="63"/>
      <c r="H14" s="63"/>
      <c r="I14" s="63"/>
      <c r="J14" s="63"/>
      <c r="K14" s="62"/>
    </row>
    <row r="15" spans="1:19" s="162" customFormat="1">
      <c r="A15" s="162" t="s">
        <v>28</v>
      </c>
      <c r="C15" s="164">
        <v>1346566.1800000016</v>
      </c>
      <c r="D15" s="164">
        <v>12590.019999999553</v>
      </c>
      <c r="E15" s="164">
        <v>861265.51000000164</v>
      </c>
      <c r="F15" s="164">
        <v>74743.38</v>
      </c>
      <c r="G15" s="164">
        <v>199649.79800000228</v>
      </c>
      <c r="H15" s="164">
        <v>35042.119999999995</v>
      </c>
      <c r="I15" s="164">
        <v>81056.370000000112</v>
      </c>
      <c r="J15" s="164">
        <v>289907.55999999994</v>
      </c>
      <c r="K15" s="164">
        <f>SUM(C15:J15)</f>
        <v>2900820.9380000052</v>
      </c>
    </row>
    <row r="16" spans="1:19">
      <c r="C16" s="64"/>
      <c r="D16" s="64"/>
      <c r="E16" s="64"/>
      <c r="F16" s="64"/>
      <c r="G16" s="64"/>
      <c r="H16" s="64"/>
      <c r="I16" s="64"/>
      <c r="J16" s="64"/>
      <c r="K16" s="64"/>
    </row>
    <row r="17" spans="1:11">
      <c r="A17" s="11" t="s">
        <v>29</v>
      </c>
      <c r="C17" s="44"/>
      <c r="D17" s="44"/>
      <c r="E17" s="44"/>
      <c r="F17" s="44"/>
      <c r="G17" s="44"/>
      <c r="H17" s="44"/>
      <c r="I17" s="44"/>
      <c r="J17" s="44"/>
      <c r="K17" s="64">
        <f>SUM($C17:J17)</f>
        <v>0</v>
      </c>
    </row>
    <row r="18" spans="1:11">
      <c r="C18" s="43"/>
      <c r="D18" s="43"/>
      <c r="E18" s="43"/>
      <c r="F18" s="43"/>
      <c r="G18" s="43"/>
      <c r="H18" s="43"/>
      <c r="I18" s="43"/>
      <c r="J18" s="43"/>
      <c r="K18" s="43"/>
    </row>
    <row r="19" spans="1:11">
      <c r="A19" s="11" t="s">
        <v>66</v>
      </c>
      <c r="C19" s="44"/>
      <c r="D19" s="44"/>
      <c r="E19" s="44"/>
      <c r="F19" s="44"/>
      <c r="G19" s="44"/>
      <c r="H19" s="44"/>
      <c r="I19" s="44"/>
      <c r="J19" s="44"/>
      <c r="K19" s="64">
        <f>SUM($C19:J19)</f>
        <v>0</v>
      </c>
    </row>
    <row r="20" spans="1:11">
      <c r="C20" s="43"/>
      <c r="D20" s="43"/>
      <c r="E20" s="43"/>
      <c r="F20" s="43"/>
      <c r="G20" s="43"/>
      <c r="H20" s="43"/>
      <c r="I20" s="43"/>
      <c r="J20" s="43"/>
      <c r="K20" s="43"/>
    </row>
    <row r="21" spans="1:11">
      <c r="A21" s="11" t="s">
        <v>64</v>
      </c>
      <c r="C21" s="37"/>
      <c r="D21" s="37"/>
      <c r="E21" s="37"/>
      <c r="F21" s="37"/>
      <c r="G21" s="37"/>
      <c r="H21" s="37"/>
      <c r="I21" s="37"/>
      <c r="J21" s="37"/>
      <c r="K21" s="43"/>
    </row>
    <row r="22" spans="1:11">
      <c r="A22" s="11" t="s">
        <v>61</v>
      </c>
      <c r="C22" s="44"/>
      <c r="D22" s="44"/>
      <c r="E22" s="44"/>
      <c r="F22" s="44"/>
      <c r="G22" s="44"/>
      <c r="H22" s="44"/>
      <c r="I22" s="44"/>
      <c r="J22" s="44"/>
      <c r="K22" s="64">
        <f>SUM($C22:J22)</f>
        <v>0</v>
      </c>
    </row>
    <row r="23" spans="1:11">
      <c r="A23" s="11" t="s">
        <v>53</v>
      </c>
      <c r="C23" s="44"/>
      <c r="D23" s="44"/>
      <c r="E23" s="44"/>
      <c r="F23" s="44"/>
      <c r="G23" s="44"/>
      <c r="H23" s="44"/>
      <c r="I23" s="44"/>
      <c r="J23" s="44"/>
      <c r="K23" s="64">
        <f>SUM($C23:J23)</f>
        <v>0</v>
      </c>
    </row>
    <row r="24" spans="1:11">
      <c r="A24" s="11" t="s">
        <v>54</v>
      </c>
      <c r="C24" s="44"/>
      <c r="D24" s="44"/>
      <c r="E24" s="44"/>
      <c r="F24" s="44"/>
      <c r="G24" s="44"/>
      <c r="H24" s="44"/>
      <c r="I24" s="44"/>
      <c r="J24" s="44"/>
      <c r="K24" s="64">
        <f>SUM($C24:J24)</f>
        <v>0</v>
      </c>
    </row>
    <row r="25" spans="1:11">
      <c r="A25" s="11" t="s">
        <v>30</v>
      </c>
      <c r="C25" s="44"/>
      <c r="D25" s="44"/>
      <c r="E25" s="44"/>
      <c r="F25" s="44"/>
      <c r="G25" s="44"/>
      <c r="H25" s="44"/>
      <c r="I25" s="44"/>
      <c r="J25" s="44"/>
      <c r="K25" s="64">
        <f>SUM($C25:J25)</f>
        <v>0</v>
      </c>
    </row>
    <row r="26" spans="1:11">
      <c r="A26" s="11" t="s">
        <v>65</v>
      </c>
      <c r="C26" s="66"/>
      <c r="D26" s="66"/>
      <c r="E26" s="66"/>
      <c r="F26" s="66"/>
      <c r="G26" s="66"/>
      <c r="H26" s="66"/>
      <c r="I26" s="66"/>
      <c r="J26" s="66"/>
      <c r="K26" s="64">
        <f>SUM($C26:J26)</f>
        <v>0</v>
      </c>
    </row>
    <row r="27" spans="1:11" s="162" customFormat="1">
      <c r="A27" s="162" t="s">
        <v>67</v>
      </c>
      <c r="C27" s="168">
        <f t="shared" ref="C27:J27" si="0">+SUM(C22:C26)</f>
        <v>0</v>
      </c>
      <c r="D27" s="168">
        <f t="shared" si="0"/>
        <v>0</v>
      </c>
      <c r="E27" s="168">
        <f t="shared" si="0"/>
        <v>0</v>
      </c>
      <c r="F27" s="168">
        <f t="shared" si="0"/>
        <v>0</v>
      </c>
      <c r="G27" s="168">
        <f t="shared" si="0"/>
        <v>0</v>
      </c>
      <c r="H27" s="168">
        <f t="shared" si="0"/>
        <v>0</v>
      </c>
      <c r="I27" s="168">
        <f t="shared" si="0"/>
        <v>0</v>
      </c>
      <c r="J27" s="168">
        <f t="shared" si="0"/>
        <v>0</v>
      </c>
      <c r="K27" s="169">
        <f>SUM($C27:J27)</f>
        <v>0</v>
      </c>
    </row>
    <row r="28" spans="1:11">
      <c r="C28" s="38"/>
      <c r="D28" s="38"/>
      <c r="E28" s="38"/>
      <c r="F28" s="38"/>
      <c r="G28" s="38"/>
      <c r="H28" s="38"/>
      <c r="I28" s="38"/>
      <c r="J28" s="38"/>
      <c r="K28" s="43"/>
    </row>
    <row r="29" spans="1:11" ht="26">
      <c r="A29" s="45" t="s">
        <v>31</v>
      </c>
      <c r="C29" s="53"/>
      <c r="D29" s="53"/>
      <c r="E29" s="53"/>
      <c r="F29" s="53"/>
      <c r="G29" s="53"/>
      <c r="H29" s="53"/>
      <c r="I29" s="53"/>
      <c r="J29" s="53"/>
      <c r="K29" s="64">
        <f>SUM($C29:J29)</f>
        <v>0</v>
      </c>
    </row>
    <row r="30" spans="1:11">
      <c r="A30" s="46" t="s">
        <v>32</v>
      </c>
      <c r="C30" s="68"/>
      <c r="D30" s="68"/>
      <c r="E30" s="68"/>
      <c r="F30" s="68"/>
      <c r="G30" s="68"/>
      <c r="H30" s="68"/>
      <c r="I30" s="68"/>
      <c r="J30" s="68"/>
      <c r="K30" s="64">
        <f>SUM($C30:J30)</f>
        <v>0</v>
      </c>
    </row>
    <row r="31" spans="1:11">
      <c r="A31" s="46" t="s">
        <v>33</v>
      </c>
      <c r="C31" s="68"/>
      <c r="D31" s="68"/>
      <c r="E31" s="68"/>
      <c r="F31" s="68"/>
      <c r="G31" s="68"/>
      <c r="H31" s="68"/>
      <c r="I31" s="68"/>
      <c r="J31" s="68"/>
      <c r="K31" s="64">
        <f>SUM($C31:J31)</f>
        <v>0</v>
      </c>
    </row>
    <row r="32" spans="1:11">
      <c r="A32" s="46" t="s">
        <v>34</v>
      </c>
      <c r="C32" s="182">
        <f t="shared" ref="C32:H32" si="1">+C34-SUM(C30:C31)</f>
        <v>1346566.1800000016</v>
      </c>
      <c r="D32" s="182">
        <f t="shared" si="1"/>
        <v>12590.019999999553</v>
      </c>
      <c r="E32" s="182">
        <f t="shared" si="1"/>
        <v>861265.51000000164</v>
      </c>
      <c r="F32" s="182">
        <f t="shared" si="1"/>
        <v>74743.38</v>
      </c>
      <c r="G32" s="182">
        <f t="shared" si="1"/>
        <v>199649.79800000228</v>
      </c>
      <c r="H32" s="182">
        <f t="shared" si="1"/>
        <v>35042.119999999995</v>
      </c>
      <c r="I32" s="68"/>
      <c r="J32" s="68"/>
      <c r="K32" s="64">
        <f>SUM($C32:J32)</f>
        <v>2529857.008000005</v>
      </c>
    </row>
    <row r="33" spans="1:12">
      <c r="A33" s="46" t="s">
        <v>55</v>
      </c>
      <c r="C33" s="184" t="s">
        <v>36</v>
      </c>
      <c r="D33" s="184" t="s">
        <v>36</v>
      </c>
      <c r="E33" s="184" t="s">
        <v>36</v>
      </c>
      <c r="F33" s="184" t="s">
        <v>36</v>
      </c>
      <c r="G33" s="184" t="s">
        <v>36</v>
      </c>
      <c r="H33" s="184" t="s">
        <v>36</v>
      </c>
      <c r="I33" s="184">
        <f>+I34-SUM(I30:I32)</f>
        <v>81056.370000000112</v>
      </c>
      <c r="J33" s="184">
        <f>+J34-SUM(J30:J32)</f>
        <v>289907.55999999994</v>
      </c>
      <c r="K33" s="64">
        <f>SUM($C33:J33)</f>
        <v>370963.93000000005</v>
      </c>
      <c r="L33" s="39"/>
    </row>
    <row r="34" spans="1:12" s="162" customFormat="1" ht="13" thickBot="1">
      <c r="A34" s="162" t="s">
        <v>35</v>
      </c>
      <c r="C34" s="170">
        <f t="shared" ref="C34:K34" si="2">+C15+C17-C27+C19</f>
        <v>1346566.1800000016</v>
      </c>
      <c r="D34" s="170">
        <f t="shared" si="2"/>
        <v>12590.019999999553</v>
      </c>
      <c r="E34" s="170">
        <f t="shared" si="2"/>
        <v>861265.51000000164</v>
      </c>
      <c r="F34" s="170">
        <f t="shared" si="2"/>
        <v>74743.38</v>
      </c>
      <c r="G34" s="170">
        <f t="shared" si="2"/>
        <v>199649.79800000228</v>
      </c>
      <c r="H34" s="170">
        <f t="shared" si="2"/>
        <v>35042.119999999995</v>
      </c>
      <c r="I34" s="170">
        <f t="shared" si="2"/>
        <v>81056.370000000112</v>
      </c>
      <c r="J34" s="170">
        <f t="shared" si="2"/>
        <v>289907.55999999994</v>
      </c>
      <c r="K34" s="170">
        <f t="shared" si="2"/>
        <v>2900820.9380000052</v>
      </c>
    </row>
    <row r="35" spans="1:12" ht="13" thickTop="1">
      <c r="C35" s="53"/>
      <c r="D35" s="53"/>
      <c r="E35" s="53"/>
      <c r="F35" s="53"/>
      <c r="G35" s="53"/>
      <c r="H35" s="53"/>
      <c r="I35" s="53"/>
      <c r="J35" s="53"/>
      <c r="K35" s="111"/>
    </row>
    <row r="36" spans="1:12">
      <c r="A36" s="11" t="s">
        <v>37</v>
      </c>
      <c r="K36" s="53">
        <f t="shared" ref="K36:K41" si="3">SUM(D36:J36)</f>
        <v>0</v>
      </c>
    </row>
    <row r="37" spans="1:12">
      <c r="A37" s="48" t="s">
        <v>38</v>
      </c>
      <c r="C37" s="68"/>
      <c r="D37" s="68"/>
      <c r="E37" s="68"/>
      <c r="F37" s="68"/>
      <c r="G37" s="68"/>
      <c r="H37" s="68"/>
      <c r="I37" s="68"/>
      <c r="J37" s="68"/>
      <c r="K37" s="53">
        <f t="shared" si="3"/>
        <v>0</v>
      </c>
    </row>
    <row r="38" spans="1:12">
      <c r="A38" s="48" t="s">
        <v>39</v>
      </c>
      <c r="C38" s="68"/>
      <c r="D38" s="68"/>
      <c r="E38" s="68"/>
      <c r="F38" s="68"/>
      <c r="G38" s="68"/>
      <c r="H38" s="68"/>
      <c r="I38" s="68"/>
      <c r="J38" s="68"/>
      <c r="K38" s="53">
        <f t="shared" si="3"/>
        <v>0</v>
      </c>
    </row>
    <row r="39" spans="1:12">
      <c r="A39" s="48" t="s">
        <v>40</v>
      </c>
      <c r="C39" s="68"/>
      <c r="D39" s="68"/>
      <c r="E39" s="68"/>
      <c r="F39" s="68"/>
      <c r="G39" s="68"/>
      <c r="H39" s="68"/>
      <c r="I39" s="68"/>
      <c r="J39" s="68"/>
      <c r="K39" s="53">
        <f t="shared" si="3"/>
        <v>0</v>
      </c>
    </row>
    <row r="40" spans="1:12">
      <c r="A40" s="48" t="s">
        <v>41</v>
      </c>
      <c r="C40" s="68"/>
      <c r="D40" s="68"/>
      <c r="E40" s="68"/>
      <c r="F40" s="68"/>
      <c r="G40" s="68"/>
      <c r="H40" s="68"/>
      <c r="I40" s="68"/>
      <c r="J40" s="68"/>
      <c r="K40" s="53">
        <f t="shared" si="3"/>
        <v>0</v>
      </c>
    </row>
    <row r="41" spans="1:12">
      <c r="A41" s="48" t="s">
        <v>68</v>
      </c>
      <c r="C41" s="68"/>
      <c r="D41" s="68"/>
      <c r="E41" s="68"/>
      <c r="F41" s="68"/>
      <c r="G41" s="68"/>
      <c r="H41" s="68"/>
      <c r="I41" s="68"/>
      <c r="J41" s="68"/>
      <c r="K41" s="53">
        <f t="shared" si="3"/>
        <v>0</v>
      </c>
    </row>
    <row r="42" spans="1:12">
      <c r="A42" s="48" t="s">
        <v>69</v>
      </c>
      <c r="C42" s="68"/>
      <c r="D42" s="68"/>
      <c r="E42" s="68"/>
      <c r="F42" s="68"/>
      <c r="G42" s="68"/>
      <c r="H42" s="68"/>
      <c r="I42" s="68"/>
      <c r="J42" s="68"/>
      <c r="K42" s="112">
        <f>SUM(K36:K41)</f>
        <v>0</v>
      </c>
    </row>
    <row r="43" spans="1:12">
      <c r="A43" s="48" t="s">
        <v>62</v>
      </c>
      <c r="C43" s="68"/>
      <c r="D43" s="68"/>
      <c r="E43" s="68"/>
      <c r="F43" s="68"/>
      <c r="G43" s="68"/>
      <c r="H43" s="68"/>
      <c r="I43" s="68"/>
      <c r="J43" s="68"/>
      <c r="K43" s="53">
        <f>SUM(C43:J43)</f>
        <v>0</v>
      </c>
    </row>
    <row r="44" spans="1:12" ht="13" thickBot="1">
      <c r="A44" s="49" t="s">
        <v>26</v>
      </c>
      <c r="C44" s="70">
        <f t="shared" ref="C44:J44" si="4">SUM(C37:C43)</f>
        <v>0</v>
      </c>
      <c r="D44" s="70">
        <f t="shared" si="4"/>
        <v>0</v>
      </c>
      <c r="E44" s="70">
        <f t="shared" si="4"/>
        <v>0</v>
      </c>
      <c r="F44" s="70">
        <f t="shared" si="4"/>
        <v>0</v>
      </c>
      <c r="G44" s="70">
        <f t="shared" si="4"/>
        <v>0</v>
      </c>
      <c r="H44" s="70">
        <f t="shared" si="4"/>
        <v>0</v>
      </c>
      <c r="I44" s="70">
        <f t="shared" si="4"/>
        <v>0</v>
      </c>
      <c r="J44" s="70">
        <f t="shared" si="4"/>
        <v>0</v>
      </c>
      <c r="K44" s="70">
        <f>SUM(C44:J44)</f>
        <v>0</v>
      </c>
    </row>
    <row r="45" spans="1:12" s="162" customFormat="1" ht="13" thickTop="1">
      <c r="B45" s="172" t="s">
        <v>42</v>
      </c>
      <c r="C45" s="159">
        <f t="shared" ref="C45:J45" si="5">+C44-C34</f>
        <v>-1346566.1800000016</v>
      </c>
      <c r="D45" s="159">
        <f t="shared" si="5"/>
        <v>-12590.019999999553</v>
      </c>
      <c r="E45" s="159">
        <f t="shared" si="5"/>
        <v>-861265.51000000164</v>
      </c>
      <c r="F45" s="159">
        <f t="shared" si="5"/>
        <v>-74743.38</v>
      </c>
      <c r="G45" s="159">
        <f t="shared" si="5"/>
        <v>-199649.79800000228</v>
      </c>
      <c r="H45" s="159">
        <f t="shared" si="5"/>
        <v>-35042.119999999995</v>
      </c>
      <c r="I45" s="159">
        <f t="shared" si="5"/>
        <v>-81056.370000000112</v>
      </c>
      <c r="J45" s="159">
        <f t="shared" si="5"/>
        <v>-289907.55999999994</v>
      </c>
      <c r="K45" s="159"/>
    </row>
    <row r="47" spans="1:12">
      <c r="A47" s="11" t="s">
        <v>71</v>
      </c>
    </row>
    <row r="48" spans="1:12">
      <c r="A48" s="48" t="s">
        <v>38</v>
      </c>
      <c r="C48" s="68"/>
      <c r="D48" s="68"/>
      <c r="E48" s="68"/>
      <c r="F48" s="68"/>
      <c r="G48" s="68"/>
      <c r="H48" s="68"/>
      <c r="I48" s="68"/>
      <c r="J48" s="68"/>
      <c r="K48" s="53">
        <f t="shared" ref="K48:K54" si="6">SUM(C48:J48)</f>
        <v>0</v>
      </c>
    </row>
    <row r="49" spans="1:13">
      <c r="A49" s="48" t="s">
        <v>39</v>
      </c>
      <c r="C49" s="68"/>
      <c r="D49" s="68"/>
      <c r="E49" s="68"/>
      <c r="F49" s="68"/>
      <c r="G49" s="68"/>
      <c r="H49" s="68"/>
      <c r="I49" s="68"/>
      <c r="J49" s="68"/>
      <c r="K49" s="53">
        <f t="shared" si="6"/>
        <v>0</v>
      </c>
    </row>
    <row r="50" spans="1:13">
      <c r="A50" s="48" t="s">
        <v>40</v>
      </c>
      <c r="C50" s="68"/>
      <c r="D50" s="68"/>
      <c r="E50" s="68"/>
      <c r="F50" s="68"/>
      <c r="G50" s="68"/>
      <c r="H50" s="68"/>
      <c r="I50" s="68"/>
      <c r="J50" s="68"/>
      <c r="K50" s="53">
        <f t="shared" si="6"/>
        <v>0</v>
      </c>
    </row>
    <row r="51" spans="1:13">
      <c r="A51" s="48" t="s">
        <v>41</v>
      </c>
      <c r="C51" s="68"/>
      <c r="D51" s="68"/>
      <c r="E51" s="68"/>
      <c r="F51" s="68"/>
      <c r="G51" s="68"/>
      <c r="H51" s="68"/>
      <c r="I51" s="68"/>
      <c r="J51" s="68"/>
      <c r="K51" s="53">
        <f t="shared" si="6"/>
        <v>0</v>
      </c>
    </row>
    <row r="52" spans="1:13">
      <c r="A52" s="48" t="s">
        <v>68</v>
      </c>
      <c r="C52" s="68"/>
      <c r="D52" s="68"/>
      <c r="E52" s="68"/>
      <c r="F52" s="68"/>
      <c r="G52" s="68"/>
      <c r="H52" s="68"/>
      <c r="I52" s="68"/>
      <c r="J52" s="68"/>
      <c r="K52" s="53">
        <f t="shared" si="6"/>
        <v>0</v>
      </c>
    </row>
    <row r="53" spans="1:13">
      <c r="A53" s="48" t="s">
        <v>69</v>
      </c>
      <c r="C53" s="68"/>
      <c r="D53" s="68"/>
      <c r="E53" s="68"/>
      <c r="F53" s="68"/>
      <c r="G53" s="68"/>
      <c r="H53" s="68"/>
      <c r="I53" s="68"/>
      <c r="J53" s="68"/>
      <c r="K53" s="53">
        <f t="shared" si="6"/>
        <v>0</v>
      </c>
    </row>
    <row r="54" spans="1:13">
      <c r="A54" s="48" t="s">
        <v>62</v>
      </c>
      <c r="C54" s="68"/>
      <c r="D54" s="68"/>
      <c r="E54" s="68"/>
      <c r="F54" s="68"/>
      <c r="G54" s="68"/>
      <c r="H54" s="68"/>
      <c r="I54" s="68"/>
      <c r="J54" s="68"/>
      <c r="K54" s="53">
        <f t="shared" si="6"/>
        <v>0</v>
      </c>
    </row>
    <row r="55" spans="1:13" s="162" customFormat="1" ht="13" thickBot="1">
      <c r="A55" s="172" t="s">
        <v>26</v>
      </c>
      <c r="C55" s="158">
        <f t="shared" ref="C55:K55" si="7">SUM(C48:C54)</f>
        <v>0</v>
      </c>
      <c r="D55" s="158">
        <f t="shared" si="7"/>
        <v>0</v>
      </c>
      <c r="E55" s="158">
        <f t="shared" si="7"/>
        <v>0</v>
      </c>
      <c r="F55" s="158">
        <f t="shared" si="7"/>
        <v>0</v>
      </c>
      <c r="G55" s="158">
        <f t="shared" si="7"/>
        <v>0</v>
      </c>
      <c r="H55" s="158">
        <f t="shared" si="7"/>
        <v>0</v>
      </c>
      <c r="I55" s="158">
        <f t="shared" si="7"/>
        <v>0</v>
      </c>
      <c r="J55" s="158">
        <f t="shared" si="7"/>
        <v>0</v>
      </c>
      <c r="K55" s="158">
        <f t="shared" si="7"/>
        <v>0</v>
      </c>
      <c r="L55" s="176" t="e">
        <f>+K55/K43</f>
        <v>#DIV/0!</v>
      </c>
      <c r="M55" s="162" t="s">
        <v>81</v>
      </c>
    </row>
    <row r="56" spans="1:13" s="162" customFormat="1" ht="25.5" customHeight="1" thickTop="1">
      <c r="B56" s="172"/>
      <c r="C56" s="161" t="str">
        <f>+IF(C55&lt;C43,"see Instruction #9","")</f>
        <v/>
      </c>
      <c r="D56" s="161" t="str">
        <f>+IF(D55&lt;D43,"see Instruction #9","")</f>
        <v/>
      </c>
      <c r="E56" s="161" t="str">
        <f>+IF(E55&lt;E43,"see Instruction #9","")</f>
        <v/>
      </c>
      <c r="F56" s="161" t="str">
        <f t="shared" ref="F56:J56" si="8">+IF(F55&lt;F43,"see Instruction #9","")</f>
        <v/>
      </c>
      <c r="G56" s="161" t="str">
        <f t="shared" si="8"/>
        <v/>
      </c>
      <c r="H56" s="161" t="str">
        <f t="shared" si="8"/>
        <v/>
      </c>
      <c r="I56" s="161" t="str">
        <f t="shared" si="8"/>
        <v/>
      </c>
      <c r="J56" s="161" t="str">
        <f t="shared" si="8"/>
        <v/>
      </c>
      <c r="K56" s="161"/>
    </row>
    <row r="57" spans="1:13">
      <c r="A57" s="11" t="s">
        <v>70</v>
      </c>
    </row>
    <row r="58" spans="1:13">
      <c r="A58" s="48" t="s">
        <v>38</v>
      </c>
      <c r="C58" s="51" t="e">
        <f t="shared" ref="C58:E65" si="9">C48/C37</f>
        <v>#DIV/0!</v>
      </c>
      <c r="D58" s="51" t="e">
        <f t="shared" si="9"/>
        <v>#DIV/0!</v>
      </c>
      <c r="E58" s="51" t="e">
        <f t="shared" si="9"/>
        <v>#DIV/0!</v>
      </c>
      <c r="F58" s="51" t="e">
        <f t="shared" ref="F58:G65" si="10">F48/C37</f>
        <v>#DIV/0!</v>
      </c>
      <c r="G58" s="51" t="e">
        <f t="shared" si="10"/>
        <v>#DIV/0!</v>
      </c>
      <c r="H58" s="51" t="e">
        <f t="shared" ref="H58:H65" si="11">H48/D37</f>
        <v>#DIV/0!</v>
      </c>
      <c r="I58" s="51" t="e">
        <f t="shared" ref="I58:J65" si="12">I48/F37</f>
        <v>#DIV/0!</v>
      </c>
      <c r="J58" s="51" t="e">
        <f t="shared" si="12"/>
        <v>#DIV/0!</v>
      </c>
      <c r="K58" s="51" t="e">
        <f t="shared" ref="K58:K65" si="13">K48/L37</f>
        <v>#DIV/0!</v>
      </c>
    </row>
    <row r="59" spans="1:13">
      <c r="A59" s="48" t="s">
        <v>39</v>
      </c>
      <c r="C59" s="51" t="e">
        <f t="shared" si="9"/>
        <v>#DIV/0!</v>
      </c>
      <c r="D59" s="51" t="e">
        <f t="shared" si="9"/>
        <v>#DIV/0!</v>
      </c>
      <c r="E59" s="51" t="e">
        <f t="shared" si="9"/>
        <v>#DIV/0!</v>
      </c>
      <c r="F59" s="51" t="e">
        <f t="shared" si="10"/>
        <v>#DIV/0!</v>
      </c>
      <c r="G59" s="51" t="e">
        <f t="shared" si="10"/>
        <v>#DIV/0!</v>
      </c>
      <c r="H59" s="51" t="e">
        <f t="shared" si="11"/>
        <v>#DIV/0!</v>
      </c>
      <c r="I59" s="51" t="e">
        <f t="shared" si="12"/>
        <v>#DIV/0!</v>
      </c>
      <c r="J59" s="51" t="e">
        <f t="shared" si="12"/>
        <v>#DIV/0!</v>
      </c>
      <c r="K59" s="51" t="e">
        <f t="shared" si="13"/>
        <v>#DIV/0!</v>
      </c>
    </row>
    <row r="60" spans="1:13">
      <c r="A60" s="48" t="s">
        <v>40</v>
      </c>
      <c r="C60" s="51" t="e">
        <f t="shared" si="9"/>
        <v>#DIV/0!</v>
      </c>
      <c r="D60" s="51" t="e">
        <f t="shared" si="9"/>
        <v>#DIV/0!</v>
      </c>
      <c r="E60" s="51" t="e">
        <f t="shared" si="9"/>
        <v>#DIV/0!</v>
      </c>
      <c r="F60" s="51" t="e">
        <f t="shared" si="10"/>
        <v>#DIV/0!</v>
      </c>
      <c r="G60" s="51" t="e">
        <f t="shared" si="10"/>
        <v>#DIV/0!</v>
      </c>
      <c r="H60" s="51" t="e">
        <f t="shared" si="11"/>
        <v>#DIV/0!</v>
      </c>
      <c r="I60" s="51" t="e">
        <f t="shared" si="12"/>
        <v>#DIV/0!</v>
      </c>
      <c r="J60" s="51" t="e">
        <f t="shared" si="12"/>
        <v>#DIV/0!</v>
      </c>
      <c r="K60" s="51" t="e">
        <f t="shared" si="13"/>
        <v>#DIV/0!</v>
      </c>
    </row>
    <row r="61" spans="1:13">
      <c r="A61" s="48" t="s">
        <v>41</v>
      </c>
      <c r="C61" s="51" t="e">
        <f t="shared" si="9"/>
        <v>#DIV/0!</v>
      </c>
      <c r="D61" s="51" t="e">
        <f t="shared" si="9"/>
        <v>#DIV/0!</v>
      </c>
      <c r="E61" s="51" t="e">
        <f t="shared" si="9"/>
        <v>#DIV/0!</v>
      </c>
      <c r="F61" s="51" t="e">
        <f t="shared" si="10"/>
        <v>#DIV/0!</v>
      </c>
      <c r="G61" s="51" t="e">
        <f t="shared" si="10"/>
        <v>#DIV/0!</v>
      </c>
      <c r="H61" s="51" t="e">
        <f t="shared" si="11"/>
        <v>#DIV/0!</v>
      </c>
      <c r="I61" s="51" t="e">
        <f t="shared" si="12"/>
        <v>#DIV/0!</v>
      </c>
      <c r="J61" s="51" t="e">
        <f t="shared" si="12"/>
        <v>#DIV/0!</v>
      </c>
      <c r="K61" s="51" t="e">
        <f t="shared" si="13"/>
        <v>#DIV/0!</v>
      </c>
    </row>
    <row r="62" spans="1:13">
      <c r="A62" s="48" t="s">
        <v>68</v>
      </c>
      <c r="C62" s="51" t="e">
        <f t="shared" si="9"/>
        <v>#DIV/0!</v>
      </c>
      <c r="D62" s="51" t="e">
        <f t="shared" si="9"/>
        <v>#DIV/0!</v>
      </c>
      <c r="E62" s="51" t="e">
        <f t="shared" si="9"/>
        <v>#DIV/0!</v>
      </c>
      <c r="F62" s="51" t="e">
        <f t="shared" si="10"/>
        <v>#DIV/0!</v>
      </c>
      <c r="G62" s="51" t="e">
        <f t="shared" si="10"/>
        <v>#DIV/0!</v>
      </c>
      <c r="H62" s="51" t="e">
        <f t="shared" si="11"/>
        <v>#DIV/0!</v>
      </c>
      <c r="I62" s="51" t="e">
        <f t="shared" si="12"/>
        <v>#DIV/0!</v>
      </c>
      <c r="J62" s="51" t="e">
        <f t="shared" si="12"/>
        <v>#DIV/0!</v>
      </c>
      <c r="K62" s="51" t="e">
        <f t="shared" si="13"/>
        <v>#DIV/0!</v>
      </c>
    </row>
    <row r="63" spans="1:13">
      <c r="A63" s="48" t="s">
        <v>69</v>
      </c>
      <c r="C63" s="51" t="e">
        <f t="shared" si="9"/>
        <v>#DIV/0!</v>
      </c>
      <c r="D63" s="51" t="e">
        <f t="shared" si="9"/>
        <v>#DIV/0!</v>
      </c>
      <c r="E63" s="51" t="e">
        <f t="shared" si="9"/>
        <v>#DIV/0!</v>
      </c>
      <c r="F63" s="51" t="e">
        <f t="shared" si="10"/>
        <v>#DIV/0!</v>
      </c>
      <c r="G63" s="51" t="e">
        <f t="shared" si="10"/>
        <v>#DIV/0!</v>
      </c>
      <c r="H63" s="51" t="e">
        <f t="shared" si="11"/>
        <v>#DIV/0!</v>
      </c>
      <c r="I63" s="51" t="e">
        <f t="shared" si="12"/>
        <v>#DIV/0!</v>
      </c>
      <c r="J63" s="51" t="e">
        <f t="shared" si="12"/>
        <v>#DIV/0!</v>
      </c>
      <c r="K63" s="51" t="e">
        <f t="shared" si="13"/>
        <v>#DIV/0!</v>
      </c>
    </row>
    <row r="64" spans="1:13">
      <c r="A64" s="48" t="s">
        <v>62</v>
      </c>
      <c r="C64" s="51" t="e">
        <f t="shared" si="9"/>
        <v>#DIV/0!</v>
      </c>
      <c r="D64" s="51" t="e">
        <f t="shared" si="9"/>
        <v>#DIV/0!</v>
      </c>
      <c r="E64" s="51" t="e">
        <f t="shared" si="9"/>
        <v>#DIV/0!</v>
      </c>
      <c r="F64" s="51" t="e">
        <f t="shared" si="10"/>
        <v>#DIV/0!</v>
      </c>
      <c r="G64" s="51" t="e">
        <f t="shared" si="10"/>
        <v>#DIV/0!</v>
      </c>
      <c r="H64" s="51" t="e">
        <f t="shared" si="11"/>
        <v>#DIV/0!</v>
      </c>
      <c r="I64" s="51" t="e">
        <f t="shared" si="12"/>
        <v>#DIV/0!</v>
      </c>
      <c r="J64" s="51" t="e">
        <f t="shared" si="12"/>
        <v>#DIV/0!</v>
      </c>
      <c r="K64" s="51" t="e">
        <f t="shared" si="13"/>
        <v>#DIV/0!</v>
      </c>
    </row>
    <row r="65" spans="1:11">
      <c r="A65" s="49" t="s">
        <v>26</v>
      </c>
      <c r="C65" s="51" t="e">
        <f t="shared" si="9"/>
        <v>#DIV/0!</v>
      </c>
      <c r="D65" s="51" t="e">
        <f t="shared" si="9"/>
        <v>#DIV/0!</v>
      </c>
      <c r="E65" s="51" t="e">
        <f t="shared" si="9"/>
        <v>#DIV/0!</v>
      </c>
      <c r="F65" s="51" t="e">
        <f t="shared" si="10"/>
        <v>#DIV/0!</v>
      </c>
      <c r="G65" s="51" t="e">
        <f t="shared" si="10"/>
        <v>#DIV/0!</v>
      </c>
      <c r="H65" s="51" t="e">
        <f t="shared" si="11"/>
        <v>#DIV/0!</v>
      </c>
      <c r="I65" s="51" t="e">
        <f t="shared" si="12"/>
        <v>#DIV/0!</v>
      </c>
      <c r="J65" s="51" t="e">
        <f t="shared" si="12"/>
        <v>#DIV/0!</v>
      </c>
      <c r="K65" s="51" t="e">
        <f t="shared" si="13"/>
        <v>#DIV/0!</v>
      </c>
    </row>
    <row r="66" spans="1:11">
      <c r="B66" s="49"/>
      <c r="C66" s="53"/>
      <c r="D66" s="53"/>
      <c r="E66" s="53"/>
      <c r="F66" s="53"/>
      <c r="G66" s="53"/>
      <c r="H66" s="53"/>
      <c r="I66" s="54"/>
    </row>
    <row r="68" spans="1:11">
      <c r="A68" s="74"/>
      <c r="B68" s="75"/>
      <c r="C68" s="76" t="s">
        <v>26</v>
      </c>
    </row>
    <row r="69" spans="1:11" ht="13">
      <c r="A69" s="77" t="s">
        <v>43</v>
      </c>
      <c r="C69" s="78"/>
    </row>
    <row r="70" spans="1:11" ht="37.5">
      <c r="A70" s="79" t="s">
        <v>44</v>
      </c>
      <c r="C70" s="80"/>
    </row>
    <row r="71" spans="1:11" ht="6" customHeight="1">
      <c r="A71" s="79"/>
      <c r="C71" s="78"/>
    </row>
    <row r="72" spans="1:11" ht="25">
      <c r="A72" s="79" t="s">
        <v>45</v>
      </c>
      <c r="C72" s="80"/>
    </row>
    <row r="73" spans="1:11" ht="6" customHeight="1">
      <c r="A73" s="79"/>
      <c r="C73" s="78"/>
    </row>
    <row r="74" spans="1:11" ht="25">
      <c r="A74" s="79" t="s">
        <v>46</v>
      </c>
      <c r="C74" s="81"/>
    </row>
    <row r="75" spans="1:11">
      <c r="A75" s="82"/>
      <c r="C75" s="78"/>
    </row>
    <row r="76" spans="1:11" ht="13">
      <c r="A76" s="77" t="s">
        <v>47</v>
      </c>
      <c r="C76" s="78"/>
    </row>
    <row r="77" spans="1:11" ht="37.5">
      <c r="A77" s="79" t="s">
        <v>48</v>
      </c>
      <c r="C77" s="81"/>
    </row>
    <row r="78" spans="1:11" ht="6" customHeight="1">
      <c r="A78" s="79"/>
      <c r="C78" s="78"/>
    </row>
    <row r="79" spans="1:11" ht="25">
      <c r="A79" s="79" t="s">
        <v>49</v>
      </c>
      <c r="C79" s="81"/>
    </row>
    <row r="80" spans="1:11" ht="6" customHeight="1">
      <c r="A80" s="79"/>
      <c r="C80" s="78"/>
    </row>
    <row r="81" spans="1:3" ht="25">
      <c r="A81" s="79" t="s">
        <v>50</v>
      </c>
      <c r="C81" s="81"/>
    </row>
    <row r="82" spans="1:3" ht="6" customHeight="1">
      <c r="A82" s="79"/>
      <c r="C82" s="78"/>
    </row>
    <row r="83" spans="1:3" ht="25">
      <c r="A83" s="79" t="s">
        <v>51</v>
      </c>
      <c r="C83" s="81"/>
    </row>
    <row r="84" spans="1:3" ht="6" customHeight="1">
      <c r="A84" s="79"/>
      <c r="C84" s="78"/>
    </row>
    <row r="85" spans="1:3" ht="25.5" thickBot="1">
      <c r="A85" s="79" t="s">
        <v>52</v>
      </c>
      <c r="C85" s="178">
        <f>+C77+C79+C81+C83</f>
        <v>0</v>
      </c>
    </row>
    <row r="86" spans="1:3" ht="13" thickTop="1">
      <c r="A86" s="84"/>
      <c r="B86" s="85"/>
      <c r="C86" s="86"/>
    </row>
  </sheetData>
  <conditionalFormatting sqref="C45:J45 C66:H66">
    <cfRule type="cellIs" dxfId="22" priority="2" operator="notEqual">
      <formula>0</formula>
    </cfRule>
  </conditionalFormatting>
  <conditionalFormatting sqref="C56:K56">
    <cfRule type="notContainsBlanks" dxfId="21" priority="1">
      <formula>LEN(TRIM(C56))&gt;0</formula>
    </cfRule>
  </conditionalFormatting>
  <pageMargins left="0.45" right="0.45" top="0.5" bottom="0.5" header="0.3" footer="0.3"/>
  <pageSetup scale="56" firstPageNumber="8" fitToWidth="6" orientation="landscape" useFirstPageNumber="1" r:id="rId1"/>
  <headerFooter>
    <oddHeader>&amp;C&amp;"Arial,Bold"&amp;12ACCOUNTS RECEIVABLE as of June 30, 2021</oddHeader>
  </headerFooter>
  <rowBreaks count="1" manualBreakCount="1">
    <brk id="6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883B893E395B49B8D0285EAC832879" ma:contentTypeVersion="" ma:contentTypeDescription="Create a new document." ma:contentTypeScope="" ma:versionID="9c1285bffc5eb6a37f5022adbeb8b0d8">
  <xsd:schema xmlns:xsd="http://www.w3.org/2001/XMLSchema" xmlns:xs="http://www.w3.org/2001/XMLSchema" xmlns:p="http://schemas.microsoft.com/office/2006/metadata/properties" xmlns:ns2="331d5f75-270d-4e4d-b74a-c981e4e96d81" xmlns:ns3="19807D35-0914-4C29-BABD-06504913668E" xmlns:ns4="19807d35-0914-4c29-babd-06504913668e" targetNamespace="http://schemas.microsoft.com/office/2006/metadata/properties" ma:root="true" ma:fieldsID="d858a20bad2f3909f8e041e7aa263434" ns2:_="" ns3:_="" ns4:_="">
    <xsd:import namespace="331d5f75-270d-4e4d-b74a-c981e4e96d81"/>
    <xsd:import namespace="19807D35-0914-4C29-BABD-06504913668E"/>
    <xsd:import namespace="19807d35-0914-4c29-babd-06504913668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4:Date" minOccurs="0"/>
                <xsd:element ref="ns4:MediaServiceOCR" minOccurs="0"/>
                <xsd:element ref="ns4:MediaServiceEventHashCode" minOccurs="0"/>
                <xsd:element ref="ns4:MediaServiceGenerationTime" minOccurs="0"/>
                <xsd:element ref="ns4:Document_x0020_Typ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d5f75-270d-4e4d-b74a-c981e4e96d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807D35-0914-4C29-BABD-06504913668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807d35-0914-4c29-babd-06504913668e" elementFormDefault="qualified">
    <xsd:import namespace="http://schemas.microsoft.com/office/2006/documentManagement/types"/>
    <xsd:import namespace="http://schemas.microsoft.com/office/infopath/2007/PartnerControls"/>
    <xsd:element name="Date" ma:index="14" nillable="true" ma:displayName="Date" ma:default="[today]" ma:format="DateTime" ma:internalName="Date">
      <xsd:simpleType>
        <xsd:restriction base="dms:DateTime"/>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ocument_x0020_Type" ma:index="18" nillable="true" ma:displayName="Document Type" ma:default="Agendas" ma:format="Dropdown" ma:internalName="Document_x0020_Type">
      <xsd:simpleType>
        <xsd:restriction base="dms:Choice">
          <xsd:enumeration value="Agendas"/>
          <xsd:enumeration value="Archive"/>
          <xsd:enumeration value="Background material"/>
          <xsd:enumeration value="Meeting Notes"/>
          <xsd:enumeration value="Project Documents"/>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19807d35-0914-4c29-babd-06504913668e">2019-08-14T20:07:36+00:00</Date>
    <Document_x0020_Type xmlns="19807d35-0914-4c29-babd-06504913668e">Agendas</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C7F0F4-6C8A-4E29-B007-498BEAEB1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d5f75-270d-4e4d-b74a-c981e4e96d81"/>
    <ds:schemaRef ds:uri="19807D35-0914-4C29-BABD-06504913668E"/>
    <ds:schemaRef ds:uri="19807d35-0914-4c29-babd-065049136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E1A208-101D-43AF-80EE-B4C95211A720}">
  <ds:schemaRefs>
    <ds:schemaRef ds:uri="http://schemas.microsoft.com/office/2006/metadata/properties"/>
    <ds:schemaRef ds:uri="http://schemas.microsoft.com/office/infopath/2007/PartnerControls"/>
    <ds:schemaRef ds:uri="19807d35-0914-4c29-babd-06504913668e"/>
  </ds:schemaRefs>
</ds:datastoreItem>
</file>

<file path=customXml/itemProps3.xml><?xml version="1.0" encoding="utf-8"?>
<ds:datastoreItem xmlns:ds="http://schemas.openxmlformats.org/officeDocument/2006/customXml" ds:itemID="{B2D317C2-7F80-48A3-81E5-ABAA803B0B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AR NonLoan Funds - Instructions</vt:lpstr>
      <vt:lpstr>UWMSN - Grant</vt:lpstr>
      <vt:lpstr>UWMSN - NonGrant</vt:lpstr>
      <vt:lpstr>UWMIL</vt:lpstr>
      <vt:lpstr>UWEAU</vt:lpstr>
      <vt:lpstr>UWGBY</vt:lpstr>
      <vt:lpstr>UWLAC</vt:lpstr>
      <vt:lpstr>UWOSH</vt:lpstr>
      <vt:lpstr>UWPKS</vt:lpstr>
      <vt:lpstr>UWPLT</vt:lpstr>
      <vt:lpstr>UWRVF</vt:lpstr>
      <vt:lpstr>UWSTP</vt:lpstr>
      <vt:lpstr>UWSTO</vt:lpstr>
      <vt:lpstr>UWSUP</vt:lpstr>
      <vt:lpstr>UWWTW</vt:lpstr>
      <vt:lpstr>UWSYS</vt:lpstr>
      <vt:lpstr>UWSTO!Print_Area</vt:lpstr>
      <vt:lpstr>UWEAU!Print_Titles</vt:lpstr>
      <vt:lpstr>UWGBY!Print_Titles</vt:lpstr>
      <vt:lpstr>UWLAC!Print_Titles</vt:lpstr>
      <vt:lpstr>UWMIL!Print_Titles</vt:lpstr>
      <vt:lpstr>'UWMSN - Grant'!Print_Titles</vt:lpstr>
      <vt:lpstr>'UWMSN - NonGrant'!Print_Titles</vt:lpstr>
      <vt:lpstr>UWOSH!Print_Titles</vt:lpstr>
      <vt:lpstr>UWPKS!Print_Titles</vt:lpstr>
      <vt:lpstr>UWPLT!Print_Titles</vt:lpstr>
      <vt:lpstr>UWRVF!Print_Titles</vt:lpstr>
      <vt:lpstr>UWSTO!Print_Titles</vt:lpstr>
      <vt:lpstr>UWSTP!Print_Titles</vt:lpstr>
      <vt:lpstr>UWSUP!Print_Titles</vt:lpstr>
      <vt:lpstr>UWSYS!Print_Titles</vt:lpstr>
      <vt:lpstr>UWWTW!Print_Titles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Connie Christianson</dc:creator>
  <cp:keywords/>
  <dc:description/>
  <cp:lastModifiedBy>Katherine Ptaszek</cp:lastModifiedBy>
  <cp:revision/>
  <cp:lastPrinted>2020-05-28T20:25:13Z</cp:lastPrinted>
  <dcterms:created xsi:type="dcterms:W3CDTF">2013-03-27T18:00:53Z</dcterms:created>
  <dcterms:modified xsi:type="dcterms:W3CDTF">2021-05-17T20:19:21Z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0x01010010883B893E395B49B8D0285EAC832879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