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RPT20\4-Campus Statements\for Web\"/>
    </mc:Choice>
  </mc:AlternateContent>
  <xr:revisionPtr revIDLastSave="0" documentId="13_ncr:1_{BD822836-5F93-4735-9F95-E40A4A6ABBFF}" xr6:coauthVersionLast="45" xr6:coauthVersionMax="45" xr10:uidLastSave="{00000000-0000-0000-0000-000000000000}"/>
  <bookViews>
    <workbookView xWindow="20370" yWindow="2895" windowWidth="20730" windowHeight="1116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E45" i="1"/>
  <c r="E44" i="1"/>
  <c r="E35" i="1"/>
  <c r="E22" i="1"/>
  <c r="E21" i="1"/>
  <c r="E12" i="1"/>
</calcChain>
</file>

<file path=xl/sharedStrings.xml><?xml version="1.0" encoding="utf-8"?>
<sst xmlns="http://schemas.openxmlformats.org/spreadsheetml/2006/main" count="170" uniqueCount="147">
  <si>
    <t>ASSETS</t>
  </si>
  <si>
    <t>Cash and Cash Equivalents</t>
  </si>
  <si>
    <t>Accounts Receivable, Net</t>
  </si>
  <si>
    <t>Inventories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</si>
  <si>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</si>
  <si>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</si>
  <si>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</si>
  <si>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</si>
  <si>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</si>
  <si>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</si>
  <si>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</si>
  <si>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</si>
  <si>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</si>
  <si>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</si>
  <si>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</si>
  <si>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</si>
  <si>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</si>
  <si>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</si>
  <si>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</si>
  <si>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</si>
  <si>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</si>
  <si>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</si>
  <si>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</si>
  <si>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</si>
  <si>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</si>
  <si>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</si>
  <si>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</si>
  <si>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</si>
  <si>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</si>
  <si>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</si>
  <si>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</si>
  <si>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</si>
  <si>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</si>
  <si>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</si>
  <si>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</si>
  <si>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</si>
  <si>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</si>
  <si>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</si>
  <si>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</si>
  <si>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</si>
  <si>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</si>
  <si>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</si>
  <si>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</si>
  <si>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</si>
  <si>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</si>
  <si>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</si>
  <si>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</si>
  <si>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</si>
  <si>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</si>
  <si>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</si>
  <si>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</si>
  <si>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</si>
  <si>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</si>
  <si>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</si>
  <si>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</si>
  <si>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</si>
  <si>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</si>
  <si>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</si>
  <si>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</si>
  <si>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</si>
  <si>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</si>
  <si>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</si>
  <si>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</si>
  <si>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</si>
  <si>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</si>
  <si>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</si>
  <si>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</si>
  <si>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</si>
  <si>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</si>
  <si>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</si>
  <si>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</si>
  <si>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</si>
  <si>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</si>
  <si>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</si>
  <si>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</si>
  <si>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</si>
  <si>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</si>
  <si>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</si>
  <si>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</si>
  <si>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</si>
  <si>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</si>
  <si>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</si>
  <si>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</si>
  <si>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</si>
  <si>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</si>
  <si>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</si>
  <si>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</si>
  <si>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</si>
  <si>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</si>
  <si>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</si>
  <si>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</si>
  <si>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</si>
  <si>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</si>
  <si>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Restricted Net Pension Asset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</si>
  <si>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</si>
  <si>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</si>
  <si>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</si>
  <si>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</si>
  <si>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</si>
  <si>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</si>
  <si>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Gifts-In-Kind</t>
  </si>
  <si>
    <t>Capital Appropriations</t>
  </si>
  <si>
    <t>Net Pension Liability</t>
  </si>
  <si>
    <t>Income (Loss) Before Capital Appropriations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</si>
  <si>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</si>
  <si>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</si>
  <si>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</si>
  <si>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</si>
  <si>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</si>
  <si>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</si>
  <si>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</si>
  <si>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Capital Assets, Net</t>
  </si>
  <si>
    <t>Perkins Loan Program</t>
  </si>
  <si>
    <t>Deposits Held for Others</t>
  </si>
  <si>
    <t>Federal Pell Grants</t>
  </si>
  <si>
    <t>Securities Lending Collateral</t>
  </si>
  <si>
    <t>Prepaid Expenses &amp; Other Current Assets</t>
  </si>
  <si>
    <t>Securities Lending Collateral Liability</t>
  </si>
  <si>
    <t>Expendable-</t>
  </si>
  <si>
    <t>Pension</t>
  </si>
  <si>
    <t>Donor Investments &amp; Earnings</t>
  </si>
  <si>
    <t>Construction Fund</t>
  </si>
  <si>
    <t>Student Loans &amp; Federal Aid</t>
  </si>
  <si>
    <t>Other</t>
  </si>
  <si>
    <t>Total Restricted-Expendable</t>
  </si>
  <si>
    <t>Salaries</t>
  </si>
  <si>
    <t>Fringe Benefits</t>
  </si>
  <si>
    <t>Fringe Benefits Related to Noncash Pension and OPEB</t>
  </si>
  <si>
    <t>Total Salary &amp; Fringe Benefits</t>
  </si>
  <si>
    <t>June 30, 2019</t>
  </si>
  <si>
    <t>Statement of Net Position</t>
  </si>
  <si>
    <t>University of Wisconsin System - River Falls</t>
  </si>
  <si>
    <t>Restricted Other Postemployment Benefits Asset</t>
  </si>
  <si>
    <t>Other Noncurrent Assets</t>
  </si>
  <si>
    <t>Other Postemployment Benefits</t>
  </si>
  <si>
    <t>June 30, 2020</t>
  </si>
  <si>
    <t>Student Tuition and Fees (net of Scholarship Allowances, below)</t>
  </si>
  <si>
    <t>Sales and Services of Auxiliary Enterprises (net of Scholarship Allowances, below)</t>
  </si>
  <si>
    <t>Federal CARES Act Grants</t>
  </si>
  <si>
    <t>Perkins Loan Liability</t>
  </si>
  <si>
    <t>Other Noncurrent Liabilities</t>
  </si>
  <si>
    <t>Deferred Outflows of Resources</t>
  </si>
  <si>
    <t>Pension Liability (Asset) and Deferred Inflows of Resources</t>
  </si>
  <si>
    <t>Scholarship Allowances:</t>
  </si>
  <si>
    <t>Tuition</t>
  </si>
  <si>
    <t>Auxiliary</t>
  </si>
  <si>
    <t>Gifts Grants &amp;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</si>
</sst>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[Red]\(#,##0\)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56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/>
    <xf numFmtId="0" fontId="1" fillId="0" borderId="2" xfId="0" applyFont="1" applyFill="1" applyBorder="1"/>
    <xf numFmtId="0" fontId="1" fillId="0" borderId="2" xfId="0" applyFont="1" applyBorder="1"/>
    <xf numFmtId="0" fontId="18" fillId="4" borderId="0" xfId="1" applyNumberFormat="1" applyFont="1" applyFill="1" applyAlignment="1"/>
    <xf numFmtId="43" fontId="18" fillId="4" borderId="0" xfId="1" applyFont="1" applyFill="1" applyAlignment="1"/>
    <xf numFmtId="43" fontId="18" fillId="4" borderId="0" xfId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65" fontId="0" fillId="0" borderId="0" xfId="1" applyNumberFormat="1" applyFont="1"/>
    <xf numFmtId="165" fontId="1" fillId="0" borderId="2" xfId="1" applyNumberFormat="1" applyFont="1" applyFill="1" applyBorder="1"/>
    <xf numFmtId="165" fontId="1" fillId="0" borderId="0" xfId="1" applyNumberFormat="1" applyFont="1" applyFill="1" applyBorder="1"/>
    <xf numFmtId="165" fontId="0" fillId="0" borderId="3" xfId="1" applyNumberFormat="1" applyFont="1" applyBorder="1"/>
    <xf numFmtId="165" fontId="0" fillId="0" borderId="0" xfId="0" applyNumberFormat="1"/>
    <xf numFmtId="165" fontId="2" fillId="0" borderId="0" xfId="0" applyNumberFormat="1" applyFont="1" applyFill="1"/>
    <xf numFmtId="165" fontId="2" fillId="0" borderId="0" xfId="0" applyNumberFormat="1" applyFont="1" applyFill="1" applyBorder="1"/>
    <xf numFmtId="165" fontId="2" fillId="0" borderId="0" xfId="1" applyNumberFormat="1" applyFont="1" applyFill="1" applyBorder="1"/>
    <xf numFmtId="165" fontId="3" fillId="0" borderId="0" xfId="0" applyNumberFormat="1" applyFont="1" applyFill="1"/>
    <xf numFmtId="165" fontId="1" fillId="0" borderId="4" xfId="1" applyNumberFormat="1" applyFont="1" applyFill="1" applyBorder="1"/>
    <xf numFmtId="165" fontId="1" fillId="0" borderId="0" xfId="1" applyNumberFormat="1" applyFont="1" applyFill="1"/>
    <xf numFmtId="165" fontId="2" fillId="0" borderId="0" xfId="1" applyNumberFormat="1" applyFont="1" applyFill="1"/>
    <xf numFmtId="165" fontId="2" fillId="0" borderId="3" xfId="1" applyNumberFormat="1" applyFont="1" applyFill="1" applyBorder="1"/>
    <xf numFmtId="165" fontId="2" fillId="0" borderId="0" xfId="2" applyNumberFormat="1" applyFont="1" applyFill="1" applyBorder="1"/>
    <xf numFmtId="165" fontId="2" fillId="0" borderId="0" xfId="0" applyNumberFormat="1" applyFont="1"/>
    <xf numFmtId="165" fontId="1" fillId="0" borderId="5" xfId="1" applyNumberFormat="1" applyFont="1" applyFill="1" applyBorder="1"/>
    <xf numFmtId="165" fontId="1" fillId="0" borderId="0" xfId="379" applyNumberFormat="1" applyFont="1" applyFill="1" applyBorder="1"/>
    <xf numFmtId="165" fontId="1" fillId="0" borderId="3" xfId="1" applyNumberFormat="1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4D3DB8D9-4862-4907-BF96-50D42B988EAE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dm\FAST\Financial%20Analysis\Revenue%20over%20Expenses\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3"/>
  <sheetViews>
    <sheetView tabSelected="1" zoomScaleNormal="100" workbookViewId="0"/>
  </sheetViews>
  <sheetFormatPr defaultRowHeight="12.75" x14ac:dyDescent="0.2"/>
  <cols>
    <col min="1" max="1" width="5.7109375" style="15" customWidth="1"/>
    <col min="2" max="2" width="4.7109375" style="15" customWidth="1"/>
    <col min="3" max="3" width="2.7109375" style="15" customWidth="1"/>
    <col min="4" max="4" width="39.140625" style="15" customWidth="1"/>
    <col min="5" max="5" width="16.5703125" style="22" bestFit="1" customWidth="1"/>
    <col min="6" max="6" width="2.42578125" style="17" customWidth="1"/>
    <col min="7" max="7" width="16.5703125" style="22" bestFit="1" customWidth="1"/>
    <col min="8" max="16384" width="9.140625" style="15"/>
  </cols>
  <sheetData>
    <row r="1" spans="1:7" ht="18" x14ac:dyDescent="0.25">
      <c r="A1" s="5" t="s">
        <v>130</v>
      </c>
      <c r="B1" s="29"/>
      <c r="C1" s="29"/>
      <c r="D1" s="29"/>
      <c r="E1" s="21"/>
      <c r="F1" s="21"/>
      <c r="G1" s="21"/>
    </row>
    <row r="2" spans="1:7" ht="18" x14ac:dyDescent="0.25">
      <c r="A2" s="2" t="s">
        <v>131</v>
      </c>
      <c r="B2" s="4"/>
      <c r="C2" s="2"/>
      <c r="D2" s="2"/>
      <c r="E2" s="18">
        <v>44012</v>
      </c>
      <c r="F2" s="14"/>
      <c r="G2" s="18">
        <v>43646</v>
      </c>
    </row>
    <row r="3" spans="1:7" x14ac:dyDescent="0.2">
      <c r="F3" s="22"/>
    </row>
    <row r="4" spans="1:7" x14ac:dyDescent="0.2">
      <c r="B4" s="3" t="s">
        <v>0</v>
      </c>
      <c r="F4" s="22"/>
    </row>
    <row r="5" spans="1:7" x14ac:dyDescent="0.2">
      <c r="B5" s="15" t="s">
        <v>21</v>
      </c>
      <c r="F5" s="22"/>
    </row>
    <row r="6" spans="1:7" ht="12.75" customHeight="1" x14ac:dyDescent="0.2">
      <c r="C6" s="23" t="s">
        <v>1</v>
      </c>
      <c r="E6" s="37">
        <v>45404071.75</v>
      </c>
      <c r="F6" s="37"/>
      <c r="G6" s="37">
        <v>38783857.590000004</v>
      </c>
    </row>
    <row r="7" spans="1:7" ht="12.75" customHeight="1" x14ac:dyDescent="0.2">
      <c r="C7" s="31" t="s">
        <v>115</v>
      </c>
      <c r="E7" s="37">
        <v>8758.94</v>
      </c>
      <c r="F7" s="37"/>
      <c r="G7" s="37">
        <v>45905.14</v>
      </c>
    </row>
    <row r="8" spans="1:7" x14ac:dyDescent="0.2">
      <c r="C8" s="23" t="s">
        <v>2</v>
      </c>
      <c r="E8" s="37">
        <v>3643157.51</v>
      </c>
      <c r="F8" s="37"/>
      <c r="G8" s="37">
        <v>1637785.12</v>
      </c>
    </row>
    <row r="9" spans="1:7" x14ac:dyDescent="0.2">
      <c r="C9" s="23" t="s">
        <v>110</v>
      </c>
      <c r="E9" s="37">
        <v>743909.96</v>
      </c>
      <c r="F9" s="37"/>
      <c r="G9" s="37">
        <v>887954.18</v>
      </c>
    </row>
    <row r="10" spans="1:7" x14ac:dyDescent="0.2">
      <c r="C10" s="23" t="s">
        <v>3</v>
      </c>
      <c r="E10" s="37">
        <v>738755.47</v>
      </c>
      <c r="F10" s="37"/>
      <c r="G10" s="37">
        <v>833532.15</v>
      </c>
    </row>
    <row r="11" spans="1:7" x14ac:dyDescent="0.2">
      <c r="C11" s="31" t="s">
        <v>116</v>
      </c>
      <c r="E11" s="36">
        <v>687931</v>
      </c>
      <c r="F11" s="37"/>
      <c r="G11" s="36">
        <v>485379</v>
      </c>
    </row>
    <row r="12" spans="1:7" x14ac:dyDescent="0.2">
      <c r="D12" s="15" t="s">
        <v>4</v>
      </c>
      <c r="E12" s="37">
        <f>SUM(E6:E11)</f>
        <v>51226584.629999995</v>
      </c>
      <c r="F12" s="37"/>
      <c r="G12" s="37">
        <v>42674413.18</v>
      </c>
    </row>
    <row r="13" spans="1:7" x14ac:dyDescent="0.2">
      <c r="E13" s="37"/>
      <c r="F13" s="37"/>
      <c r="G13" s="37"/>
    </row>
    <row r="14" spans="1:7" x14ac:dyDescent="0.2">
      <c r="B14" s="15" t="s">
        <v>5</v>
      </c>
      <c r="E14" s="37"/>
      <c r="F14" s="37"/>
      <c r="G14" s="37"/>
    </row>
    <row r="15" spans="1:7" x14ac:dyDescent="0.2">
      <c r="C15" s="15" t="s">
        <v>6</v>
      </c>
      <c r="E15" s="37">
        <v>193895.39</v>
      </c>
      <c r="F15" s="37"/>
      <c r="G15" s="37">
        <v>195968.46</v>
      </c>
    </row>
    <row r="16" spans="1:7" x14ac:dyDescent="0.2">
      <c r="C16" s="15" t="s">
        <v>110</v>
      </c>
      <c r="E16" s="37">
        <v>3247506.47</v>
      </c>
      <c r="F16" s="37"/>
      <c r="G16" s="37">
        <v>4031238.75</v>
      </c>
    </row>
    <row r="17" spans="2:7" x14ac:dyDescent="0.2">
      <c r="C17" s="15" t="s">
        <v>111</v>
      </c>
      <c r="E17" s="37">
        <v>182768032.80000001</v>
      </c>
      <c r="F17" s="37"/>
      <c r="G17" s="37">
        <v>176618710.41</v>
      </c>
    </row>
    <row r="18" spans="2:7" x14ac:dyDescent="0.2">
      <c r="C18" s="15" t="s">
        <v>93</v>
      </c>
      <c r="E18" s="37">
        <v>7915177.0999999996</v>
      </c>
      <c r="F18" s="37"/>
      <c r="G18" s="37">
        <v>0</v>
      </c>
    </row>
    <row r="19" spans="2:7" x14ac:dyDescent="0.2">
      <c r="C19" s="15" t="s">
        <v>132</v>
      </c>
      <c r="E19" s="37">
        <v>1247799.8</v>
      </c>
      <c r="F19" s="37"/>
      <c r="G19" s="37">
        <v>0</v>
      </c>
    </row>
    <row r="20" spans="2:7" x14ac:dyDescent="0.2">
      <c r="C20" s="15" t="s">
        <v>133</v>
      </c>
      <c r="E20" s="37">
        <v>0</v>
      </c>
      <c r="F20" s="37"/>
      <c r="G20" s="37">
        <v>0</v>
      </c>
    </row>
    <row r="21" spans="2:7" x14ac:dyDescent="0.2">
      <c r="D21" s="15" t="s">
        <v>7</v>
      </c>
      <c r="E21" s="50">
        <f>SUM(E15:E20)</f>
        <v>195372411.56000003</v>
      </c>
      <c r="F21" s="37"/>
      <c r="G21" s="50">
        <v>180845917.62</v>
      </c>
    </row>
    <row r="22" spans="2:7" s="3" customFormat="1" x14ac:dyDescent="0.2">
      <c r="D22" s="3" t="s">
        <v>8</v>
      </c>
      <c r="E22" s="44">
        <f>+E21+E12</f>
        <v>246598996.19000003</v>
      </c>
      <c r="F22" s="37"/>
      <c r="G22" s="44">
        <v>223520330.80000001</v>
      </c>
    </row>
    <row r="23" spans="2:7" x14ac:dyDescent="0.2">
      <c r="E23" s="37"/>
      <c r="F23" s="37"/>
      <c r="G23" s="37"/>
    </row>
    <row r="24" spans="2:7" x14ac:dyDescent="0.2">
      <c r="B24" s="13" t="s">
        <v>94</v>
      </c>
      <c r="C24" s="23"/>
      <c r="D24" s="23"/>
      <c r="E24" s="51">
        <v>20933030.93</v>
      </c>
      <c r="F24" s="37"/>
      <c r="G24" s="51">
        <v>25606978.120000001</v>
      </c>
    </row>
    <row r="25" spans="2:7" x14ac:dyDescent="0.2">
      <c r="E25" s="37"/>
      <c r="F25" s="37"/>
      <c r="G25" s="37"/>
    </row>
    <row r="26" spans="2:7" x14ac:dyDescent="0.2">
      <c r="B26" s="3" t="s">
        <v>9</v>
      </c>
      <c r="E26" s="37"/>
      <c r="F26" s="37"/>
      <c r="G26" s="37"/>
    </row>
    <row r="27" spans="2:7" x14ac:dyDescent="0.2">
      <c r="B27" s="15" t="s">
        <v>10</v>
      </c>
      <c r="E27" s="37"/>
      <c r="F27" s="37"/>
      <c r="G27" s="37"/>
    </row>
    <row r="28" spans="2:7" x14ac:dyDescent="0.2">
      <c r="C28" s="15" t="s">
        <v>11</v>
      </c>
      <c r="E28" s="37">
        <v>3912801.68</v>
      </c>
      <c r="F28" s="37"/>
      <c r="G28" s="37">
        <v>6209638.1900000004</v>
      </c>
    </row>
    <row r="29" spans="2:7" x14ac:dyDescent="0.2">
      <c r="C29" s="15" t="s">
        <v>117</v>
      </c>
      <c r="E29" s="37">
        <v>8758.94</v>
      </c>
      <c r="F29" s="37"/>
      <c r="G29" s="37">
        <v>45905.14</v>
      </c>
    </row>
    <row r="30" spans="2:7" x14ac:dyDescent="0.2">
      <c r="C30" s="15" t="s">
        <v>12</v>
      </c>
      <c r="E30" s="37">
        <v>4198939.63</v>
      </c>
      <c r="F30" s="37"/>
      <c r="G30" s="37">
        <v>4076187.82</v>
      </c>
    </row>
    <row r="31" spans="2:7" x14ac:dyDescent="0.2">
      <c r="C31" s="15" t="s">
        <v>13</v>
      </c>
      <c r="E31" s="37">
        <v>0</v>
      </c>
      <c r="F31" s="37"/>
      <c r="G31" s="37">
        <v>0</v>
      </c>
    </row>
    <row r="32" spans="2:7" x14ac:dyDescent="0.2">
      <c r="C32" s="15" t="s">
        <v>40</v>
      </c>
      <c r="E32" s="37">
        <v>2177794.08</v>
      </c>
      <c r="F32" s="37"/>
      <c r="G32" s="37">
        <v>2277206.0499999998</v>
      </c>
    </row>
    <row r="33" spans="2:7" x14ac:dyDescent="0.2">
      <c r="C33" s="15" t="s">
        <v>14</v>
      </c>
      <c r="E33" s="37">
        <v>1184330.94</v>
      </c>
      <c r="F33" s="37"/>
      <c r="G33" s="37">
        <v>919358.06</v>
      </c>
    </row>
    <row r="34" spans="2:7" x14ac:dyDescent="0.2">
      <c r="C34" s="15" t="s">
        <v>113</v>
      </c>
      <c r="E34" s="36">
        <v>330400</v>
      </c>
      <c r="F34" s="37"/>
      <c r="G34" s="36">
        <v>330400</v>
      </c>
    </row>
    <row r="35" spans="2:7" x14ac:dyDescent="0.2">
      <c r="D35" s="15" t="s">
        <v>15</v>
      </c>
      <c r="E35" s="37">
        <f>SUM(E28:E34)</f>
        <v>11813025.27</v>
      </c>
      <c r="F35" s="37"/>
      <c r="G35" s="37">
        <v>13858695.26</v>
      </c>
    </row>
    <row r="36" spans="2:7" x14ac:dyDescent="0.2">
      <c r="E36" s="37"/>
      <c r="F36" s="37"/>
      <c r="G36" s="37"/>
    </row>
    <row r="37" spans="2:7" x14ac:dyDescent="0.2">
      <c r="B37" s="15" t="s">
        <v>16</v>
      </c>
      <c r="E37" s="37"/>
      <c r="F37" s="37"/>
      <c r="G37" s="37"/>
    </row>
    <row r="38" spans="2:7" x14ac:dyDescent="0.2">
      <c r="C38" s="15" t="s">
        <v>12</v>
      </c>
      <c r="E38" s="37">
        <v>37400184.420000002</v>
      </c>
      <c r="F38" s="37"/>
      <c r="G38" s="37">
        <v>33309422.140000001</v>
      </c>
    </row>
    <row r="39" spans="2:7" x14ac:dyDescent="0.2">
      <c r="C39" s="15" t="s">
        <v>112</v>
      </c>
      <c r="E39" s="37">
        <v>4615671</v>
      </c>
      <c r="F39" s="37"/>
      <c r="G39" s="37">
        <v>5674750</v>
      </c>
    </row>
    <row r="40" spans="2:7" s="28" customFormat="1" x14ac:dyDescent="0.2">
      <c r="C40" s="28" t="s">
        <v>14</v>
      </c>
      <c r="E40" s="37">
        <v>743534.7</v>
      </c>
      <c r="F40" s="37"/>
      <c r="G40" s="37">
        <v>710853.19</v>
      </c>
    </row>
    <row r="41" spans="2:7" s="28" customFormat="1" x14ac:dyDescent="0.2">
      <c r="C41" s="15" t="s">
        <v>95</v>
      </c>
      <c r="D41" s="15"/>
      <c r="E41" s="37">
        <v>11115983.869999999</v>
      </c>
      <c r="F41" s="37"/>
      <c r="G41" s="37">
        <v>7985377.3899999997</v>
      </c>
    </row>
    <row r="42" spans="2:7" s="28" customFormat="1" x14ac:dyDescent="0.2">
      <c r="C42" s="15" t="s">
        <v>102</v>
      </c>
      <c r="D42" s="15"/>
      <c r="E42" s="37">
        <v>0</v>
      </c>
      <c r="F42" s="37"/>
      <c r="G42" s="37">
        <v>8837741.5899999999</v>
      </c>
    </row>
    <row r="43" spans="2:7" s="28" customFormat="1" x14ac:dyDescent="0.2">
      <c r="C43" s="15" t="s">
        <v>140</v>
      </c>
      <c r="D43" s="15"/>
      <c r="E43" s="37">
        <v>756965.23</v>
      </c>
      <c r="F43" s="37"/>
      <c r="G43" s="37">
        <v>0</v>
      </c>
    </row>
    <row r="44" spans="2:7" x14ac:dyDescent="0.2">
      <c r="D44" s="15" t="s">
        <v>17</v>
      </c>
      <c r="E44" s="50">
        <f>SUM(E38:E43)</f>
        <v>54632339.219999999</v>
      </c>
      <c r="F44" s="37"/>
      <c r="G44" s="50">
        <v>56518144.310000002</v>
      </c>
    </row>
    <row r="45" spans="2:7" s="3" customFormat="1" x14ac:dyDescent="0.2">
      <c r="D45" s="3" t="s">
        <v>18</v>
      </c>
      <c r="E45" s="44">
        <f>+E44+E35</f>
        <v>66445364.489999995</v>
      </c>
      <c r="F45" s="37"/>
      <c r="G45" s="44">
        <v>70376839.569999993</v>
      </c>
    </row>
    <row r="46" spans="2:7" x14ac:dyDescent="0.2">
      <c r="E46" s="37"/>
      <c r="F46" s="37"/>
      <c r="G46" s="37"/>
    </row>
    <row r="47" spans="2:7" x14ac:dyDescent="0.2">
      <c r="B47" s="3" t="s">
        <v>96</v>
      </c>
      <c r="E47" s="37">
        <v>27981779.719999999</v>
      </c>
      <c r="F47" s="37"/>
      <c r="G47" s="37">
        <v>15516633.470000001</v>
      </c>
    </row>
    <row r="48" spans="2:7" x14ac:dyDescent="0.2">
      <c r="E48" s="37"/>
      <c r="F48" s="37"/>
      <c r="G48" s="37"/>
    </row>
    <row r="49" spans="2:7" x14ac:dyDescent="0.2">
      <c r="B49" s="3" t="s">
        <v>42</v>
      </c>
      <c r="E49" s="37"/>
      <c r="F49" s="37"/>
      <c r="G49" s="37"/>
    </row>
    <row r="50" spans="2:7" x14ac:dyDescent="0.2">
      <c r="C50" s="32" t="s">
        <v>44</v>
      </c>
      <c r="D50" s="32"/>
      <c r="E50" s="37">
        <v>141168908.75</v>
      </c>
      <c r="F50" s="37"/>
      <c r="G50" s="37">
        <v>139233100.52000001</v>
      </c>
    </row>
    <row r="51" spans="2:7" x14ac:dyDescent="0.2">
      <c r="C51" s="32" t="s">
        <v>19</v>
      </c>
      <c r="D51" s="32"/>
      <c r="E51" s="37"/>
      <c r="F51" s="37"/>
      <c r="G51" s="37"/>
    </row>
    <row r="52" spans="2:7" x14ac:dyDescent="0.2">
      <c r="C52" s="32"/>
      <c r="D52" s="32" t="s">
        <v>118</v>
      </c>
      <c r="E52" s="37"/>
      <c r="F52" s="37"/>
      <c r="G52" s="37"/>
    </row>
    <row r="53" spans="2:7" x14ac:dyDescent="0.2">
      <c r="C53" s="32"/>
      <c r="D53" s="33" t="s">
        <v>119</v>
      </c>
      <c r="E53" s="37">
        <v>7915177.0999999996</v>
      </c>
      <c r="F53" s="37"/>
      <c r="G53" s="37">
        <v>0</v>
      </c>
    </row>
    <row r="54" spans="2:7" x14ac:dyDescent="0.2">
      <c r="C54" s="32"/>
      <c r="D54" s="33" t="s">
        <v>134</v>
      </c>
      <c r="E54" s="37">
        <v>1247799.8</v>
      </c>
      <c r="F54" s="37"/>
      <c r="G54" s="37">
        <v>0</v>
      </c>
    </row>
    <row r="55" spans="2:7" x14ac:dyDescent="0.2">
      <c r="C55" s="32"/>
      <c r="D55" s="33" t="s">
        <v>146</v>
      </c>
      <c r="E55" s="37">
        <v>98214.66</v>
      </c>
      <c r="F55" s="37"/>
      <c r="G55" s="37">
        <v>0</v>
      </c>
    </row>
    <row r="56" spans="2:7" x14ac:dyDescent="0.2">
      <c r="C56" s="32"/>
      <c r="D56" s="33" t="s">
        <v>120</v>
      </c>
      <c r="E56" s="37">
        <v>134188.82</v>
      </c>
      <c r="F56" s="37"/>
      <c r="G56" s="37">
        <v>0</v>
      </c>
    </row>
    <row r="57" spans="2:7" x14ac:dyDescent="0.2">
      <c r="C57" s="32"/>
      <c r="D57" s="33" t="s">
        <v>121</v>
      </c>
      <c r="E57" s="37">
        <v>20277436.670000002</v>
      </c>
      <c r="F57" s="37"/>
      <c r="G57" s="37">
        <v>8080243.9100000001</v>
      </c>
    </row>
    <row r="58" spans="2:7" x14ac:dyDescent="0.2">
      <c r="C58" s="32"/>
      <c r="D58" s="33" t="s">
        <v>122</v>
      </c>
      <c r="E58" s="37">
        <v>204730.72</v>
      </c>
      <c r="F58" s="37"/>
      <c r="G58" s="37">
        <v>780881.33</v>
      </c>
    </row>
    <row r="59" spans="2:7" x14ac:dyDescent="0.2">
      <c r="C59" s="32"/>
      <c r="D59" s="33" t="s">
        <v>123</v>
      </c>
      <c r="E59" s="37">
        <v>4050837.59</v>
      </c>
      <c r="F59" s="37"/>
      <c r="G59" s="37">
        <v>3179097.14</v>
      </c>
    </row>
    <row r="60" spans="2:7" x14ac:dyDescent="0.2">
      <c r="C60" s="32"/>
      <c r="D60" s="32" t="s">
        <v>124</v>
      </c>
      <c r="E60" s="37">
        <v>33928385.359999999</v>
      </c>
      <c r="F60" s="37"/>
      <c r="G60" s="37">
        <v>12365740.130000001</v>
      </c>
    </row>
    <row r="61" spans="2:7" x14ac:dyDescent="0.2">
      <c r="C61" s="32" t="s">
        <v>20</v>
      </c>
      <c r="D61" s="32"/>
      <c r="E61" s="36">
        <v>-1992411.1999999599</v>
      </c>
      <c r="F61" s="37"/>
      <c r="G61" s="36">
        <v>11634995</v>
      </c>
    </row>
    <row r="62" spans="2:7" s="3" customFormat="1" ht="13.5" thickBot="1" x14ac:dyDescent="0.25">
      <c r="D62" s="3" t="s">
        <v>43</v>
      </c>
      <c r="E62" s="52">
        <f>+SUM(E50,E60,E61)</f>
        <v>173104882.91000006</v>
      </c>
      <c r="F62" s="37"/>
      <c r="G62" s="52">
        <v>163233835.65000001</v>
      </c>
    </row>
    <row r="63" spans="2:7" ht="13.5" thickTop="1" x14ac:dyDescent="0.2"/>
  </sheetData>
  <phoneticPr fontId="0" type="noConversion"/>
  <printOptions horizontalCentered="1"/>
  <pageMargins left="0.5" right="0.5" top="0.5" bottom="0.75" header="0.5" footer="0.5"/>
  <pageSetup fitToHeight="0" orientation="portrait" useFirstPageNumber="1" r:id="rId1"/>
  <headerFooter alignWithMargins="0">
    <oddFooter>&amp;L&amp;F&amp;CPage &amp;P of &amp;N&amp;R&amp;D &amp;T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2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48.5703125" customWidth="1"/>
    <col min="5" max="5" width="15" bestFit="1" customWidth="1"/>
    <col min="6" max="6" width="3.7109375" style="16" customWidth="1"/>
    <col min="7" max="7" width="15" style="16" bestFit="1" customWidth="1"/>
    <col min="8" max="10" width="13.85546875" customWidth="1"/>
  </cols>
  <sheetData>
    <row r="1" spans="1:7" s="15" customFormat="1" ht="18" x14ac:dyDescent="0.25">
      <c r="A1" s="8" t="s">
        <v>89</v>
      </c>
      <c r="B1" s="8"/>
      <c r="C1" s="30"/>
      <c r="D1" s="30"/>
      <c r="E1" s="21"/>
      <c r="F1" s="30"/>
      <c r="G1" s="21"/>
    </row>
    <row r="2" spans="1:7" s="1" customFormat="1" x14ac:dyDescent="0.2">
      <c r="A2" s="53" t="s">
        <v>131</v>
      </c>
      <c r="B2" s="53"/>
      <c r="C2" s="53"/>
      <c r="D2" s="53"/>
      <c r="E2" s="20" t="s">
        <v>87</v>
      </c>
      <c r="F2" s="7"/>
      <c r="G2" s="20" t="s">
        <v>87</v>
      </c>
    </row>
    <row r="3" spans="1:7" s="1" customFormat="1" x14ac:dyDescent="0.2">
      <c r="A3" s="54"/>
      <c r="B3" s="54"/>
      <c r="C3" s="54"/>
      <c r="D3" s="54"/>
      <c r="E3" s="26" t="s">
        <v>135</v>
      </c>
      <c r="F3" s="7"/>
      <c r="G3" s="26" t="s">
        <v>129</v>
      </c>
    </row>
    <row r="4" spans="1:7" s="1" customFormat="1" x14ac:dyDescent="0.2">
      <c r="A4" s="10" t="s">
        <v>22</v>
      </c>
      <c r="B4" s="10"/>
      <c r="C4" s="10"/>
      <c r="D4" s="11"/>
      <c r="E4" s="19"/>
      <c r="F4" s="12"/>
      <c r="G4" s="19"/>
    </row>
    <row r="5" spans="1:7" s="1" customFormat="1" x14ac:dyDescent="0.2">
      <c r="A5" s="7"/>
      <c r="B5" s="13" t="s">
        <v>23</v>
      </c>
      <c r="C5" s="7"/>
      <c r="D5" s="7"/>
      <c r="E5" s="16"/>
      <c r="F5" s="7"/>
      <c r="G5" s="16"/>
    </row>
    <row r="6" spans="1:7" s="1" customFormat="1" x14ac:dyDescent="0.2">
      <c r="A6" s="7"/>
      <c r="B6" s="7"/>
      <c r="C6" s="7"/>
      <c r="D6" s="7"/>
      <c r="E6" s="16"/>
      <c r="F6" s="7"/>
      <c r="G6" s="16"/>
    </row>
    <row r="7" spans="1:7" s="1" customFormat="1" x14ac:dyDescent="0.2">
      <c r="C7" s="55" t="s">
        <v>136</v>
      </c>
      <c r="D7" s="55"/>
      <c r="E7" s="37">
        <v>33541628.920000002</v>
      </c>
      <c r="F7" s="40"/>
      <c r="G7" s="37">
        <v>33149552.75</v>
      </c>
    </row>
    <row r="8" spans="1:7" s="1" customFormat="1" x14ac:dyDescent="0.2">
      <c r="C8" s="1" t="s">
        <v>24</v>
      </c>
      <c r="E8" s="37">
        <v>2571972.62</v>
      </c>
      <c r="F8" s="40"/>
      <c r="G8" s="37">
        <v>3050585.6</v>
      </c>
    </row>
    <row r="9" spans="1:7" s="1" customFormat="1" x14ac:dyDescent="0.2">
      <c r="C9" s="1" t="s">
        <v>25</v>
      </c>
      <c r="E9" s="37">
        <v>312689.39</v>
      </c>
      <c r="F9" s="40"/>
      <c r="G9" s="37">
        <v>918876.95</v>
      </c>
    </row>
    <row r="10" spans="1:7" s="1" customFormat="1" x14ac:dyDescent="0.2">
      <c r="C10" s="1" t="s">
        <v>26</v>
      </c>
      <c r="E10" s="37">
        <v>5110122.2699999996</v>
      </c>
      <c r="F10" s="40"/>
      <c r="G10" s="37">
        <v>6200134.1299999999</v>
      </c>
    </row>
    <row r="11" spans="1:7" s="1" customFormat="1" ht="24.75" customHeight="1" x14ac:dyDescent="0.2">
      <c r="C11" s="55" t="s">
        <v>137</v>
      </c>
      <c r="D11" s="55"/>
      <c r="E11" s="37">
        <v>13404143.16</v>
      </c>
      <c r="F11" s="40"/>
      <c r="G11" s="37">
        <v>17371255.84</v>
      </c>
    </row>
    <row r="12" spans="1:7" s="1" customFormat="1" x14ac:dyDescent="0.2">
      <c r="C12" s="15" t="s">
        <v>109</v>
      </c>
      <c r="E12" s="37">
        <v>89573.21</v>
      </c>
      <c r="F12" s="40"/>
      <c r="G12" s="37">
        <v>158754.35999999999</v>
      </c>
    </row>
    <row r="13" spans="1:7" s="1" customFormat="1" x14ac:dyDescent="0.2">
      <c r="C13" s="1" t="s">
        <v>27</v>
      </c>
      <c r="E13" s="36">
        <v>10776107.869999999</v>
      </c>
      <c r="F13" s="41"/>
      <c r="G13" s="36">
        <v>11269111.18</v>
      </c>
    </row>
    <row r="14" spans="1:7" s="1" customFormat="1" x14ac:dyDescent="0.2">
      <c r="D14" s="3" t="s">
        <v>28</v>
      </c>
      <c r="E14" s="42">
        <v>65806237.439999998</v>
      </c>
      <c r="F14" s="43"/>
      <c r="G14" s="42">
        <v>72118270.810000002</v>
      </c>
    </row>
    <row r="15" spans="1:7" s="1" customFormat="1" x14ac:dyDescent="0.2">
      <c r="E15" s="35"/>
      <c r="F15" s="40"/>
      <c r="G15" s="35"/>
    </row>
    <row r="16" spans="1:7" s="1" customFormat="1" x14ac:dyDescent="0.2">
      <c r="B16" s="3" t="s">
        <v>29</v>
      </c>
      <c r="E16" s="35"/>
      <c r="F16" s="40"/>
      <c r="G16" s="35"/>
    </row>
    <row r="17" spans="2:7" s="1" customFormat="1" x14ac:dyDescent="0.2">
      <c r="C17" s="1" t="s">
        <v>125</v>
      </c>
      <c r="E17" s="37">
        <v>44935833.090000004</v>
      </c>
      <c r="F17" s="40"/>
      <c r="G17" s="37">
        <v>44157969.890000001</v>
      </c>
    </row>
    <row r="18" spans="2:7" s="1" customFormat="1" x14ac:dyDescent="0.2">
      <c r="C18" s="1" t="s">
        <v>126</v>
      </c>
      <c r="E18" s="37">
        <v>16739555.48</v>
      </c>
      <c r="F18" s="40"/>
      <c r="G18" s="37">
        <v>16166048.92</v>
      </c>
    </row>
    <row r="19" spans="2:7" s="1" customFormat="1" x14ac:dyDescent="0.2">
      <c r="C19" s="1" t="s">
        <v>127</v>
      </c>
      <c r="E19" s="37">
        <v>770115.87</v>
      </c>
      <c r="F19" s="40"/>
      <c r="G19" s="37">
        <v>3208698.96</v>
      </c>
    </row>
    <row r="20" spans="2:7" s="1" customFormat="1" x14ac:dyDescent="0.2">
      <c r="D20" s="1" t="s">
        <v>128</v>
      </c>
      <c r="E20" s="44">
        <v>62445504.439999998</v>
      </c>
      <c r="F20" s="43"/>
      <c r="G20" s="44">
        <v>63532717.770000003</v>
      </c>
    </row>
    <row r="21" spans="2:7" s="1" customFormat="1" x14ac:dyDescent="0.2">
      <c r="E21" s="37"/>
      <c r="F21" s="40"/>
      <c r="G21" s="37"/>
    </row>
    <row r="22" spans="2:7" s="1" customFormat="1" x14ac:dyDescent="0.2">
      <c r="C22" s="1" t="s">
        <v>30</v>
      </c>
      <c r="E22" s="37">
        <v>6728350.2599999998</v>
      </c>
      <c r="F22" s="40"/>
      <c r="G22" s="37">
        <v>3372748.95</v>
      </c>
    </row>
    <row r="23" spans="2:7" s="1" customFormat="1" x14ac:dyDescent="0.2">
      <c r="C23" s="1" t="s">
        <v>31</v>
      </c>
      <c r="E23" s="37">
        <v>22105015.75</v>
      </c>
      <c r="F23" s="40"/>
      <c r="G23" s="37">
        <v>25056187.879999999</v>
      </c>
    </row>
    <row r="24" spans="2:7" s="1" customFormat="1" x14ac:dyDescent="0.2">
      <c r="C24" s="1" t="s">
        <v>32</v>
      </c>
      <c r="E24" s="37">
        <v>-28509.86</v>
      </c>
      <c r="F24" s="40"/>
      <c r="G24" s="37">
        <v>224537.66</v>
      </c>
    </row>
    <row r="25" spans="2:7" s="1" customFormat="1" x14ac:dyDescent="0.2">
      <c r="C25" s="1" t="s">
        <v>33</v>
      </c>
      <c r="E25" s="36">
        <v>9611146.4700000007</v>
      </c>
      <c r="F25" s="41"/>
      <c r="G25" s="36">
        <v>10068327.66</v>
      </c>
    </row>
    <row r="26" spans="2:7" s="1" customFormat="1" x14ac:dyDescent="0.2">
      <c r="D26" s="3" t="s">
        <v>34</v>
      </c>
      <c r="E26" s="36">
        <v>100861507.06</v>
      </c>
      <c r="F26" s="43"/>
      <c r="G26" s="36">
        <v>102254519.92</v>
      </c>
    </row>
    <row r="27" spans="2:7" s="1" customFormat="1" x14ac:dyDescent="0.2">
      <c r="D27" s="3" t="s">
        <v>48</v>
      </c>
      <c r="E27" s="42">
        <v>-35055269.619999997</v>
      </c>
      <c r="F27" s="43"/>
      <c r="G27" s="42">
        <v>-30136249.109999999</v>
      </c>
    </row>
    <row r="28" spans="2:7" s="1" customFormat="1" x14ac:dyDescent="0.2">
      <c r="E28" s="35"/>
      <c r="F28" s="40"/>
      <c r="G28" s="35"/>
    </row>
    <row r="29" spans="2:7" s="1" customFormat="1" x14ac:dyDescent="0.2">
      <c r="B29" s="3" t="s">
        <v>35</v>
      </c>
      <c r="E29" s="35"/>
      <c r="F29" s="40"/>
      <c r="G29" s="35"/>
    </row>
    <row r="30" spans="2:7" s="1" customFormat="1" x14ac:dyDescent="0.2">
      <c r="C30" s="1" t="s">
        <v>36</v>
      </c>
      <c r="E30" s="37">
        <v>18988184</v>
      </c>
      <c r="F30" s="40"/>
      <c r="G30" s="37">
        <v>18908457.690000001</v>
      </c>
    </row>
    <row r="31" spans="2:7" s="1" customFormat="1" x14ac:dyDescent="0.2">
      <c r="C31" s="1" t="s">
        <v>37</v>
      </c>
      <c r="E31" s="37">
        <v>2284499.31</v>
      </c>
      <c r="F31" s="40"/>
      <c r="G31" s="37">
        <v>2268627.7799999998</v>
      </c>
    </row>
    <row r="32" spans="2:7" s="1" customFormat="1" x14ac:dyDescent="0.2">
      <c r="C32" s="15" t="s">
        <v>114</v>
      </c>
      <c r="E32" s="37">
        <v>6414429</v>
      </c>
      <c r="F32" s="40"/>
      <c r="G32" s="37">
        <v>6689624</v>
      </c>
    </row>
    <row r="33" spans="2:7" s="1" customFormat="1" x14ac:dyDescent="0.2">
      <c r="C33" s="15" t="s">
        <v>138</v>
      </c>
      <c r="E33" s="37">
        <v>4426953.0199999996</v>
      </c>
      <c r="F33" s="40"/>
      <c r="G33" s="37">
        <v>0</v>
      </c>
    </row>
    <row r="34" spans="2:7" s="1" customFormat="1" x14ac:dyDescent="0.2">
      <c r="C34" s="15" t="s">
        <v>47</v>
      </c>
      <c r="E34" s="37">
        <v>582852.13</v>
      </c>
      <c r="F34" s="41"/>
      <c r="G34" s="37">
        <v>815569.64</v>
      </c>
    </row>
    <row r="35" spans="2:7" s="1" customFormat="1" x14ac:dyDescent="0.2">
      <c r="C35" s="1" t="s">
        <v>38</v>
      </c>
      <c r="E35" s="37">
        <v>-45985.52</v>
      </c>
      <c r="F35" s="40"/>
      <c r="G35" s="37">
        <v>-48486.47</v>
      </c>
    </row>
    <row r="36" spans="2:7" s="1" customFormat="1" x14ac:dyDescent="0.2">
      <c r="C36" s="1" t="s">
        <v>39</v>
      </c>
      <c r="E36" s="37">
        <v>-1112881.71</v>
      </c>
      <c r="F36" s="40"/>
      <c r="G36" s="37">
        <v>-1048525.99</v>
      </c>
    </row>
    <row r="37" spans="2:7" s="1" customFormat="1" x14ac:dyDescent="0.2">
      <c r="C37" s="1" t="s">
        <v>41</v>
      </c>
      <c r="E37" s="37">
        <v>-1223769.74</v>
      </c>
      <c r="F37" s="40"/>
      <c r="G37" s="37">
        <v>-906317.64</v>
      </c>
    </row>
    <row r="38" spans="2:7" s="1" customFormat="1" x14ac:dyDescent="0.2">
      <c r="C38" s="15" t="s">
        <v>97</v>
      </c>
      <c r="E38" s="36">
        <v>816717.55</v>
      </c>
      <c r="F38" s="41"/>
      <c r="G38" s="36">
        <v>833830.93000000098</v>
      </c>
    </row>
    <row r="39" spans="2:7" s="1" customFormat="1" x14ac:dyDescent="0.2">
      <c r="E39" s="35"/>
      <c r="F39" s="40"/>
      <c r="G39" s="35"/>
    </row>
    <row r="40" spans="2:7" s="1" customFormat="1" x14ac:dyDescent="0.2">
      <c r="D40" s="15" t="s">
        <v>103</v>
      </c>
      <c r="E40" s="42">
        <v>-3924271.57999996</v>
      </c>
      <c r="F40" s="40"/>
      <c r="G40" s="42">
        <v>-2623469.1699999501</v>
      </c>
    </row>
    <row r="41" spans="2:7" s="1" customFormat="1" x14ac:dyDescent="0.2">
      <c r="E41" s="35"/>
      <c r="F41" s="40"/>
      <c r="G41" s="35"/>
    </row>
    <row r="42" spans="2:7" s="1" customFormat="1" x14ac:dyDescent="0.2">
      <c r="C42" s="15" t="s">
        <v>101</v>
      </c>
      <c r="E42" s="35">
        <v>13795318.689999999</v>
      </c>
      <c r="F42" s="40"/>
      <c r="G42" s="35">
        <v>7006644.1799999997</v>
      </c>
    </row>
    <row r="43" spans="2:7" s="1" customFormat="1" x14ac:dyDescent="0.2">
      <c r="C43" s="15" t="s">
        <v>98</v>
      </c>
      <c r="E43" s="35">
        <v>0</v>
      </c>
      <c r="F43" s="40"/>
      <c r="G43" s="35">
        <v>1532900</v>
      </c>
    </row>
    <row r="44" spans="2:7" s="1" customFormat="1" x14ac:dyDescent="0.2">
      <c r="D44" s="3" t="s">
        <v>49</v>
      </c>
      <c r="E44" s="35">
        <v>9871047.1100000292</v>
      </c>
      <c r="F44" s="40"/>
      <c r="G44" s="45">
        <v>5916075.0100000501</v>
      </c>
    </row>
    <row r="45" spans="2:7" s="1" customFormat="1" x14ac:dyDescent="0.2">
      <c r="E45" s="42"/>
      <c r="F45" s="43"/>
      <c r="G45" s="42"/>
    </row>
    <row r="46" spans="2:7" s="1" customFormat="1" x14ac:dyDescent="0.2">
      <c r="E46" s="35"/>
      <c r="F46" s="40"/>
      <c r="G46" s="35"/>
    </row>
    <row r="47" spans="2:7" s="1" customFormat="1" x14ac:dyDescent="0.2">
      <c r="B47" s="3" t="s">
        <v>42</v>
      </c>
      <c r="E47" s="35"/>
      <c r="F47" s="40"/>
      <c r="G47" s="35"/>
    </row>
    <row r="48" spans="2:7" s="1" customFormat="1" x14ac:dyDescent="0.2">
      <c r="C48" s="15" t="s">
        <v>45</v>
      </c>
      <c r="E48" s="35">
        <v>163233835.44</v>
      </c>
      <c r="F48" s="41"/>
      <c r="G48" s="35">
        <v>157317760.43000001</v>
      </c>
    </row>
    <row r="49" spans="1:7" s="1" customFormat="1" x14ac:dyDescent="0.2">
      <c r="C49" s="15"/>
      <c r="E49" s="36"/>
      <c r="F49" s="46"/>
      <c r="G49" s="36"/>
    </row>
    <row r="50" spans="1:7" s="1" customFormat="1" ht="13.5" thickBot="1" x14ac:dyDescent="0.25">
      <c r="C50" s="3" t="s">
        <v>46</v>
      </c>
      <c r="E50" s="47">
        <v>173104882.55000001</v>
      </c>
      <c r="F50" s="41"/>
      <c r="G50" s="47">
        <v>163233835.44</v>
      </c>
    </row>
    <row r="51" spans="1:7" s="1" customFormat="1" ht="13.5" thickTop="1" x14ac:dyDescent="0.2">
      <c r="A51" s="7"/>
      <c r="B51" s="7"/>
      <c r="C51" s="7"/>
      <c r="D51" s="7"/>
      <c r="E51" s="48"/>
      <c r="F51" s="49"/>
      <c r="G51" s="48"/>
    </row>
    <row r="52" spans="1:7" s="1" customFormat="1" x14ac:dyDescent="0.2">
      <c r="D52" s="1" t="s">
        <v>143</v>
      </c>
      <c r="E52" s="42"/>
      <c r="F52" s="40"/>
      <c r="G52" s="42"/>
    </row>
    <row r="53" spans="1:7" s="1" customFormat="1" x14ac:dyDescent="0.2">
      <c r="D53" s="34" t="s">
        <v>144</v>
      </c>
      <c r="E53" s="42">
        <v>5131361.8499999996</v>
      </c>
      <c r="F53" s="40"/>
      <c r="G53" s="42">
        <v>6056123.0499999998</v>
      </c>
    </row>
    <row r="54" spans="1:7" s="1" customFormat="1" x14ac:dyDescent="0.2">
      <c r="D54" s="34" t="s">
        <v>145</v>
      </c>
      <c r="E54" s="42">
        <v>1245926.19</v>
      </c>
      <c r="F54" s="40"/>
      <c r="G54" s="42">
        <v>1858931.59</v>
      </c>
    </row>
    <row r="55" spans="1:7" s="1" customFormat="1" x14ac:dyDescent="0.2">
      <c r="E55" s="6"/>
      <c r="G55" s="6"/>
    </row>
    <row r="56" spans="1:7" s="1" customFormat="1" x14ac:dyDescent="0.2">
      <c r="E56" s="6"/>
      <c r="G56" s="6"/>
    </row>
    <row r="57" spans="1:7" s="1" customFormat="1" x14ac:dyDescent="0.2">
      <c r="E57" s="6"/>
      <c r="G57" s="6"/>
    </row>
    <row r="58" spans="1:7" s="1" customFormat="1" x14ac:dyDescent="0.2">
      <c r="E58" s="6"/>
      <c r="G58" s="6"/>
    </row>
    <row r="59" spans="1:7" s="1" customFormat="1" x14ac:dyDescent="0.2">
      <c r="E59" s="6"/>
      <c r="G59" s="6"/>
    </row>
    <row r="60" spans="1:7" s="1" customFormat="1" x14ac:dyDescent="0.2">
      <c r="E60" s="6"/>
      <c r="G60" s="6"/>
    </row>
    <row r="61" spans="1:7" s="1" customFormat="1" x14ac:dyDescent="0.2">
      <c r="E61" s="6"/>
      <c r="G61" s="6"/>
    </row>
    <row r="62" spans="1:7" s="1" customFormat="1" x14ac:dyDescent="0.2">
      <c r="E62" s="6"/>
      <c r="G62" s="6"/>
    </row>
    <row r="63" spans="1:7" s="1" customFormat="1" x14ac:dyDescent="0.2">
      <c r="E63" s="6"/>
      <c r="G63" s="6"/>
    </row>
    <row r="64" spans="1:7" s="1" customFormat="1" x14ac:dyDescent="0.2">
      <c r="E64" s="6"/>
      <c r="G64" s="6"/>
    </row>
    <row r="65" spans="5:7" s="1" customFormat="1" x14ac:dyDescent="0.2">
      <c r="E65" s="6"/>
      <c r="G65" s="6"/>
    </row>
    <row r="66" spans="5:7" s="1" customFormat="1" x14ac:dyDescent="0.2">
      <c r="E66" s="6"/>
      <c r="G66" s="6"/>
    </row>
    <row r="67" spans="5:7" s="1" customFormat="1" x14ac:dyDescent="0.2">
      <c r="E67" s="6"/>
      <c r="G67" s="6"/>
    </row>
    <row r="68" spans="5:7" s="1" customFormat="1" x14ac:dyDescent="0.2">
      <c r="E68" s="6"/>
      <c r="G68" s="6"/>
    </row>
    <row r="69" spans="5:7" s="1" customFormat="1" x14ac:dyDescent="0.2">
      <c r="E69" s="6"/>
      <c r="G69" s="6"/>
    </row>
    <row r="70" spans="5:7" s="1" customFormat="1" x14ac:dyDescent="0.2">
      <c r="E70" s="6"/>
      <c r="G70" s="6"/>
    </row>
    <row r="71" spans="5:7" s="1" customFormat="1" x14ac:dyDescent="0.2">
      <c r="E71" s="6"/>
      <c r="G71" s="6"/>
    </row>
    <row r="72" spans="5:7" s="1" customFormat="1" x14ac:dyDescent="0.2">
      <c r="E72" s="6"/>
      <c r="G72" s="6"/>
    </row>
    <row r="73" spans="5:7" s="1" customFormat="1" x14ac:dyDescent="0.2">
      <c r="E73" s="6"/>
      <c r="G73" s="6"/>
    </row>
    <row r="74" spans="5:7" s="1" customFormat="1" x14ac:dyDescent="0.2">
      <c r="E74" s="6"/>
      <c r="G74" s="6"/>
    </row>
    <row r="75" spans="5:7" s="1" customFormat="1" x14ac:dyDescent="0.2">
      <c r="E75" s="6"/>
      <c r="G75" s="6"/>
    </row>
    <row r="76" spans="5:7" s="1" customFormat="1" x14ac:dyDescent="0.2">
      <c r="E76" s="6"/>
      <c r="G76" s="6"/>
    </row>
    <row r="77" spans="5:7" s="1" customFormat="1" x14ac:dyDescent="0.2">
      <c r="E77" s="6"/>
      <c r="G77" s="6"/>
    </row>
    <row r="78" spans="5:7" s="1" customFormat="1" x14ac:dyDescent="0.2">
      <c r="E78" s="6"/>
      <c r="G78" s="6"/>
    </row>
    <row r="79" spans="5:7" s="1" customFormat="1" x14ac:dyDescent="0.2">
      <c r="E79" s="6"/>
      <c r="G79" s="6"/>
    </row>
    <row r="80" spans="5:7" s="1" customFormat="1" x14ac:dyDescent="0.2">
      <c r="E80" s="6"/>
      <c r="G80" s="6"/>
    </row>
    <row r="81" spans="5:7" s="1" customFormat="1" x14ac:dyDescent="0.2">
      <c r="E81" s="6"/>
      <c r="G81" s="6"/>
    </row>
    <row r="82" spans="5:7" s="1" customFormat="1" x14ac:dyDescent="0.2">
      <c r="E82" s="6"/>
      <c r="G82" s="6"/>
    </row>
    <row r="83" spans="5:7" s="1" customFormat="1" x14ac:dyDescent="0.2">
      <c r="E83" s="6"/>
      <c r="G83" s="6"/>
    </row>
    <row r="84" spans="5:7" s="1" customFormat="1" x14ac:dyDescent="0.2">
      <c r="E84" s="6"/>
      <c r="G84" s="6"/>
    </row>
    <row r="85" spans="5:7" s="1" customFormat="1" x14ac:dyDescent="0.2">
      <c r="E85" s="6"/>
      <c r="G85" s="6"/>
    </row>
    <row r="86" spans="5:7" s="1" customFormat="1" x14ac:dyDescent="0.2">
      <c r="E86" s="6"/>
      <c r="G86" s="6"/>
    </row>
    <row r="87" spans="5:7" s="1" customFormat="1" x14ac:dyDescent="0.2">
      <c r="E87" s="6"/>
      <c r="G87" s="6"/>
    </row>
    <row r="88" spans="5:7" s="1" customFormat="1" x14ac:dyDescent="0.2">
      <c r="E88" s="6"/>
      <c r="G88" s="6"/>
    </row>
    <row r="89" spans="5:7" s="1" customFormat="1" x14ac:dyDescent="0.2">
      <c r="E89" s="6"/>
      <c r="G89" s="6"/>
    </row>
    <row r="90" spans="5:7" s="1" customFormat="1" x14ac:dyDescent="0.2">
      <c r="E90" s="6"/>
      <c r="G90" s="6"/>
    </row>
    <row r="91" spans="5:7" s="1" customFormat="1" x14ac:dyDescent="0.2">
      <c r="E91" s="6"/>
      <c r="G91" s="6"/>
    </row>
    <row r="92" spans="5:7" s="1" customFormat="1" x14ac:dyDescent="0.2">
      <c r="E92" s="6"/>
      <c r="G92" s="6"/>
    </row>
    <row r="93" spans="5:7" s="1" customFormat="1" x14ac:dyDescent="0.2">
      <c r="E93" s="6"/>
      <c r="G93" s="6"/>
    </row>
    <row r="94" spans="5:7" s="1" customFormat="1" x14ac:dyDescent="0.2">
      <c r="E94" s="6"/>
      <c r="G94" s="6"/>
    </row>
    <row r="95" spans="5:7" s="1" customFormat="1" x14ac:dyDescent="0.2">
      <c r="E95" s="6"/>
      <c r="G95" s="6"/>
    </row>
    <row r="96" spans="5:7" s="1" customFormat="1" x14ac:dyDescent="0.2">
      <c r="E96" s="6"/>
      <c r="G96" s="6"/>
    </row>
    <row r="97" spans="5:7" s="1" customFormat="1" x14ac:dyDescent="0.2">
      <c r="E97" s="6"/>
      <c r="G97" s="6"/>
    </row>
    <row r="98" spans="5:7" s="1" customFormat="1" x14ac:dyDescent="0.2">
      <c r="E98" s="6"/>
      <c r="G98" s="6"/>
    </row>
    <row r="99" spans="5:7" s="1" customFormat="1" x14ac:dyDescent="0.2">
      <c r="E99" s="6"/>
      <c r="G99" s="6"/>
    </row>
    <row r="100" spans="5:7" s="1" customFormat="1" x14ac:dyDescent="0.2">
      <c r="E100" s="6"/>
      <c r="G100" s="6"/>
    </row>
    <row r="101" spans="5:7" s="1" customFormat="1" x14ac:dyDescent="0.2">
      <c r="E101" s="6"/>
      <c r="G101" s="6"/>
    </row>
    <row r="102" spans="5:7" s="1" customFormat="1" x14ac:dyDescent="0.2">
      <c r="E102" s="6"/>
      <c r="G102" s="6"/>
    </row>
  </sheetData>
  <mergeCells count="3">
    <mergeCell ref="A2:D3"/>
    <mergeCell ref="C11:D11"/>
    <mergeCell ref="C7:D7"/>
  </mergeCells>
  <pageMargins left="0.5" right="0.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8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7.28515625" bestFit="1" customWidth="1"/>
    <col min="6" max="6" width="3" customWidth="1"/>
    <col min="7" max="7" width="17.28515625" style="16" bestFit="1" customWidth="1"/>
  </cols>
  <sheetData>
    <row r="1" spans="1:7" ht="18" x14ac:dyDescent="0.25">
      <c r="A1" s="8" t="s">
        <v>50</v>
      </c>
      <c r="B1" s="8"/>
      <c r="C1" s="9"/>
      <c r="D1" s="9"/>
      <c r="E1" s="21"/>
      <c r="F1" s="9"/>
      <c r="G1" s="21"/>
    </row>
    <row r="2" spans="1:7" s="1" customFormat="1" x14ac:dyDescent="0.2">
      <c r="A2" s="53" t="s">
        <v>131</v>
      </c>
      <c r="B2" s="53"/>
      <c r="C2" s="53"/>
      <c r="D2" s="53"/>
      <c r="E2" s="20" t="s">
        <v>87</v>
      </c>
      <c r="F2" s="7"/>
      <c r="G2" s="20" t="s">
        <v>87</v>
      </c>
    </row>
    <row r="3" spans="1:7" s="1" customFormat="1" x14ac:dyDescent="0.2">
      <c r="A3" s="54"/>
      <c r="B3" s="54"/>
      <c r="C3" s="54"/>
      <c r="D3" s="54"/>
      <c r="E3" s="26" t="s">
        <v>135</v>
      </c>
      <c r="F3" s="7"/>
      <c r="G3" s="26" t="s">
        <v>129</v>
      </c>
    </row>
    <row r="4" spans="1:7" s="1" customFormat="1" x14ac:dyDescent="0.2">
      <c r="A4" s="27"/>
      <c r="B4" s="27"/>
      <c r="C4" s="27"/>
      <c r="D4" s="27"/>
      <c r="E4" s="26"/>
      <c r="F4" s="7"/>
      <c r="G4" s="26"/>
    </row>
    <row r="5" spans="1:7" x14ac:dyDescent="0.2">
      <c r="B5" s="13" t="s">
        <v>51</v>
      </c>
      <c r="C5" s="16"/>
      <c r="D5" s="16"/>
    </row>
    <row r="6" spans="1:7" x14ac:dyDescent="0.2">
      <c r="B6" s="16"/>
      <c r="C6" s="16" t="s">
        <v>52</v>
      </c>
      <c r="D6" s="16"/>
      <c r="E6" s="35">
        <v>33713761.740000002</v>
      </c>
      <c r="F6" s="35"/>
      <c r="G6" s="35">
        <v>33039352.770000003</v>
      </c>
    </row>
    <row r="7" spans="1:7" x14ac:dyDescent="0.2">
      <c r="B7" s="16"/>
      <c r="C7" s="16" t="s">
        <v>53</v>
      </c>
      <c r="D7" s="16"/>
      <c r="E7" s="35">
        <v>3024513.54</v>
      </c>
      <c r="F7" s="35"/>
      <c r="G7" s="35">
        <v>3520860.7500000005</v>
      </c>
    </row>
    <row r="8" spans="1:7" x14ac:dyDescent="0.2">
      <c r="B8" s="16"/>
      <c r="C8" s="16" t="s">
        <v>26</v>
      </c>
      <c r="D8" s="16"/>
      <c r="E8" s="35">
        <v>5018344.34</v>
      </c>
      <c r="F8" s="35"/>
      <c r="G8" s="35">
        <v>6238215.8599999994</v>
      </c>
    </row>
    <row r="9" spans="1:7" x14ac:dyDescent="0.2">
      <c r="B9" s="16"/>
      <c r="C9" s="16" t="s">
        <v>54</v>
      </c>
      <c r="D9" s="16"/>
      <c r="E9" s="35">
        <v>13308021.210000001</v>
      </c>
      <c r="F9" s="35"/>
      <c r="G9" s="35">
        <v>17397311.279999997</v>
      </c>
    </row>
    <row r="10" spans="1:7" x14ac:dyDescent="0.2">
      <c r="B10" s="16"/>
      <c r="C10" s="16" t="s">
        <v>55</v>
      </c>
      <c r="D10" s="16"/>
      <c r="E10" s="35">
        <v>-60132032.329999998</v>
      </c>
      <c r="F10" s="35"/>
      <c r="G10" s="35">
        <v>-60820960.450000018</v>
      </c>
    </row>
    <row r="11" spans="1:7" x14ac:dyDescent="0.2">
      <c r="B11" s="16"/>
      <c r="C11" s="16" t="s">
        <v>56</v>
      </c>
      <c r="D11" s="16"/>
      <c r="E11" s="35">
        <v>-21817956.030000001</v>
      </c>
      <c r="F11" s="35"/>
      <c r="G11" s="35">
        <v>-25971265.039999999</v>
      </c>
    </row>
    <row r="12" spans="1:7" x14ac:dyDescent="0.2">
      <c r="B12" s="16"/>
      <c r="C12" s="16" t="s">
        <v>57</v>
      </c>
      <c r="D12" s="16"/>
      <c r="E12" s="35">
        <v>-6728350.2599999998</v>
      </c>
      <c r="F12" s="35"/>
      <c r="G12" s="35">
        <v>-3372748.9500000007</v>
      </c>
    </row>
    <row r="13" spans="1:7" x14ac:dyDescent="0.2">
      <c r="B13" s="16"/>
      <c r="C13" s="16" t="s">
        <v>104</v>
      </c>
      <c r="D13" s="16"/>
      <c r="E13" s="35">
        <v>-939583.96</v>
      </c>
      <c r="F13" s="35"/>
      <c r="G13" s="35">
        <v>-978345.75</v>
      </c>
    </row>
    <row r="14" spans="1:7" x14ac:dyDescent="0.2">
      <c r="B14" s="16"/>
      <c r="C14" s="16" t="s">
        <v>105</v>
      </c>
      <c r="D14" s="16"/>
      <c r="E14" s="35">
        <v>153781.68</v>
      </c>
      <c r="F14" s="35"/>
      <c r="G14" s="35">
        <v>158754.36000000002</v>
      </c>
    </row>
    <row r="15" spans="1:7" x14ac:dyDescent="0.2">
      <c r="B15" s="16"/>
      <c r="C15" s="16" t="s">
        <v>106</v>
      </c>
      <c r="D15" s="16"/>
      <c r="E15" s="35">
        <v>0</v>
      </c>
      <c r="F15" s="35"/>
      <c r="G15" s="35">
        <v>96555.99</v>
      </c>
    </row>
    <row r="16" spans="1:7" x14ac:dyDescent="0.2">
      <c r="B16" s="16"/>
      <c r="C16" s="23" t="s">
        <v>88</v>
      </c>
      <c r="D16" s="16"/>
      <c r="E16" s="36">
        <v>11548690.720000001</v>
      </c>
      <c r="F16" s="35"/>
      <c r="G16" s="36">
        <v>12848844.560000002</v>
      </c>
    </row>
    <row r="17" spans="2:7" x14ac:dyDescent="0.2">
      <c r="B17" s="16"/>
      <c r="C17" s="16"/>
      <c r="D17" s="13" t="s">
        <v>58</v>
      </c>
      <c r="E17" s="35">
        <v>-22850809.350000001</v>
      </c>
      <c r="F17" s="35"/>
      <c r="G17" s="35">
        <v>-17843424.62000002</v>
      </c>
    </row>
    <row r="18" spans="2:7" x14ac:dyDescent="0.2">
      <c r="B18" s="16"/>
      <c r="C18" s="16"/>
      <c r="D18" s="16"/>
      <c r="E18" s="35"/>
      <c r="F18" s="35"/>
      <c r="G18" s="35"/>
    </row>
    <row r="19" spans="2:7" x14ac:dyDescent="0.2">
      <c r="B19" s="13" t="s">
        <v>59</v>
      </c>
      <c r="C19" s="16"/>
      <c r="D19" s="16"/>
      <c r="E19" s="35"/>
      <c r="F19" s="35"/>
      <c r="G19" s="35"/>
    </row>
    <row r="20" spans="2:7" x14ac:dyDescent="0.2">
      <c r="B20" s="16"/>
      <c r="C20" s="16" t="s">
        <v>60</v>
      </c>
      <c r="D20" s="16"/>
      <c r="E20" s="35">
        <v>579493.12</v>
      </c>
      <c r="F20" s="35"/>
      <c r="G20" s="35">
        <v>812675.22</v>
      </c>
    </row>
    <row r="21" spans="2:7" x14ac:dyDescent="0.2">
      <c r="B21" s="16"/>
      <c r="C21" s="16" t="s">
        <v>61</v>
      </c>
      <c r="D21" s="16"/>
      <c r="E21" s="35">
        <v>18826.63</v>
      </c>
      <c r="F21" s="35"/>
      <c r="G21" s="35">
        <v>18477.78</v>
      </c>
    </row>
    <row r="22" spans="2:7" x14ac:dyDescent="0.2">
      <c r="B22" s="16"/>
      <c r="C22" s="16" t="s">
        <v>62</v>
      </c>
      <c r="D22" s="16"/>
      <c r="E22" s="36">
        <v>-13374.37</v>
      </c>
      <c r="F22" s="35"/>
      <c r="G22" s="36">
        <v>-24757.23</v>
      </c>
    </row>
    <row r="23" spans="2:7" x14ac:dyDescent="0.2">
      <c r="B23" s="16"/>
      <c r="C23" s="16"/>
      <c r="D23" s="13" t="s">
        <v>63</v>
      </c>
      <c r="E23" s="35">
        <v>584945.38</v>
      </c>
      <c r="F23" s="35"/>
      <c r="G23" s="35">
        <v>806395.77</v>
      </c>
    </row>
    <row r="24" spans="2:7" x14ac:dyDescent="0.2">
      <c r="B24" s="16"/>
      <c r="C24" s="16"/>
      <c r="D24" s="16"/>
      <c r="E24" s="35"/>
      <c r="F24" s="35"/>
      <c r="G24" s="35"/>
    </row>
    <row r="25" spans="2:7" s="16" customFormat="1" x14ac:dyDescent="0.2">
      <c r="B25" s="13" t="s">
        <v>64</v>
      </c>
      <c r="E25" s="35"/>
      <c r="F25" s="35"/>
      <c r="G25" s="35"/>
    </row>
    <row r="26" spans="2:7" x14ac:dyDescent="0.2">
      <c r="B26" s="16"/>
      <c r="C26" s="16" t="s">
        <v>65</v>
      </c>
      <c r="D26" s="16"/>
      <c r="E26" s="35">
        <v>9675707.8760000002</v>
      </c>
      <c r="F26" s="35"/>
      <c r="G26" s="35">
        <v>202510.29000000004</v>
      </c>
    </row>
    <row r="27" spans="2:7" x14ac:dyDescent="0.2">
      <c r="B27" s="16"/>
      <c r="C27" s="16" t="s">
        <v>99</v>
      </c>
      <c r="D27" s="16"/>
      <c r="E27" s="35">
        <v>-3931625.59</v>
      </c>
      <c r="F27" s="35"/>
      <c r="G27" s="35">
        <v>0</v>
      </c>
    </row>
    <row r="28" spans="2:7" x14ac:dyDescent="0.2">
      <c r="B28" s="16"/>
      <c r="C28" s="16" t="s">
        <v>101</v>
      </c>
      <c r="D28" s="16"/>
      <c r="E28" s="35">
        <v>13795318.689999999</v>
      </c>
      <c r="F28" s="35"/>
      <c r="G28" s="35">
        <v>7006644.1799999997</v>
      </c>
    </row>
    <row r="29" spans="2:7" x14ac:dyDescent="0.2">
      <c r="B29" s="16"/>
      <c r="C29" s="16" t="s">
        <v>66</v>
      </c>
      <c r="D29" s="16"/>
      <c r="E29" s="35">
        <v>44001.17</v>
      </c>
      <c r="F29" s="35"/>
      <c r="G29" s="35">
        <v>97562.77</v>
      </c>
    </row>
    <row r="30" spans="2:7" x14ac:dyDescent="0.2">
      <c r="B30" s="16"/>
      <c r="C30" s="16" t="s">
        <v>67</v>
      </c>
      <c r="D30" s="16"/>
      <c r="E30" s="35">
        <v>-18940884.77</v>
      </c>
      <c r="F30" s="35"/>
      <c r="G30" s="35">
        <v>-15963548.23</v>
      </c>
    </row>
    <row r="31" spans="2:7" x14ac:dyDescent="0.2">
      <c r="B31" s="16"/>
      <c r="C31" s="16" t="s">
        <v>68</v>
      </c>
      <c r="D31" s="16"/>
      <c r="E31" s="35">
        <v>-7742311.2300000004</v>
      </c>
      <c r="F31" s="35"/>
      <c r="G31" s="35">
        <v>-8684937.8200000003</v>
      </c>
    </row>
    <row r="32" spans="2:7" x14ac:dyDescent="0.2">
      <c r="B32" s="16"/>
      <c r="C32" s="16" t="s">
        <v>69</v>
      </c>
      <c r="D32" s="16"/>
      <c r="E32" s="36">
        <v>-1975467.88</v>
      </c>
      <c r="F32" s="35"/>
      <c r="G32" s="36">
        <v>-5194691.6499999994</v>
      </c>
    </row>
    <row r="33" spans="2:7" x14ac:dyDescent="0.2">
      <c r="B33" s="16"/>
      <c r="C33" s="16"/>
      <c r="D33" s="13" t="s">
        <v>107</v>
      </c>
      <c r="E33" s="35"/>
      <c r="F33" s="35"/>
      <c r="G33" s="35"/>
    </row>
    <row r="34" spans="2:7" x14ac:dyDescent="0.2">
      <c r="B34" s="16"/>
      <c r="C34" s="16"/>
      <c r="D34" s="13" t="s">
        <v>70</v>
      </c>
      <c r="E34" s="35">
        <v>-9075261.7339999992</v>
      </c>
      <c r="F34" s="35"/>
      <c r="G34" s="35">
        <v>-22536460.460000001</v>
      </c>
    </row>
    <row r="35" spans="2:7" x14ac:dyDescent="0.2">
      <c r="B35" s="16"/>
      <c r="C35" s="16"/>
      <c r="D35" s="16"/>
      <c r="E35" s="35"/>
      <c r="F35" s="35"/>
      <c r="G35" s="35"/>
    </row>
    <row r="36" spans="2:7" x14ac:dyDescent="0.2">
      <c r="B36" s="13" t="s">
        <v>71</v>
      </c>
      <c r="C36" s="16"/>
      <c r="D36" s="16"/>
      <c r="E36" s="35"/>
      <c r="F36" s="35"/>
      <c r="G36" s="35"/>
    </row>
    <row r="37" spans="2:7" x14ac:dyDescent="0.2">
      <c r="B37" s="16"/>
      <c r="C37" s="16" t="s">
        <v>36</v>
      </c>
      <c r="D37" s="16"/>
      <c r="E37" s="35">
        <v>27515380.370000001</v>
      </c>
      <c r="F37" s="35"/>
      <c r="G37" s="35">
        <v>28266028.119999997</v>
      </c>
    </row>
    <row r="38" spans="2:7" x14ac:dyDescent="0.2">
      <c r="B38" s="16"/>
      <c r="C38" s="16" t="s">
        <v>66</v>
      </c>
      <c r="D38" s="16"/>
      <c r="E38" s="35">
        <v>3057215.69</v>
      </c>
      <c r="F38" s="35"/>
      <c r="G38" s="35">
        <v>3004895.9400000018</v>
      </c>
    </row>
    <row r="39" spans="2:7" s="16" customFormat="1" x14ac:dyDescent="0.2">
      <c r="C39" s="16" t="s">
        <v>114</v>
      </c>
      <c r="E39" s="35">
        <v>6414429</v>
      </c>
      <c r="F39" s="35"/>
      <c r="G39" s="35">
        <v>6689624</v>
      </c>
    </row>
    <row r="40" spans="2:7" s="16" customFormat="1" x14ac:dyDescent="0.2">
      <c r="C40" s="16" t="s">
        <v>138</v>
      </c>
      <c r="E40" s="35">
        <v>2198084.54</v>
      </c>
      <c r="F40" s="35"/>
      <c r="G40" s="35">
        <v>0</v>
      </c>
    </row>
    <row r="41" spans="2:7" x14ac:dyDescent="0.2">
      <c r="B41" s="16"/>
      <c r="C41" s="16" t="s">
        <v>72</v>
      </c>
      <c r="D41" s="16"/>
      <c r="E41" s="37">
        <v>-1223769.74</v>
      </c>
      <c r="F41" s="35"/>
      <c r="G41" s="37">
        <v>-906317.64000000013</v>
      </c>
    </row>
    <row r="42" spans="2:7" x14ac:dyDescent="0.2">
      <c r="B42" s="16"/>
      <c r="C42" s="16" t="s">
        <v>73</v>
      </c>
      <c r="D42" s="16"/>
      <c r="E42" s="35">
        <v>22723193</v>
      </c>
      <c r="F42" s="35"/>
      <c r="G42" s="35">
        <v>24011558</v>
      </c>
    </row>
    <row r="43" spans="2:7" x14ac:dyDescent="0.2">
      <c r="B43" s="16"/>
      <c r="C43" s="16" t="s">
        <v>74</v>
      </c>
      <c r="D43" s="16"/>
      <c r="E43" s="36">
        <v>-22723193</v>
      </c>
      <c r="F43" s="35"/>
      <c r="G43" s="36">
        <v>-24011558</v>
      </c>
    </row>
    <row r="44" spans="2:7" x14ac:dyDescent="0.2">
      <c r="B44" s="16"/>
      <c r="C44" s="16"/>
      <c r="D44" s="13" t="s">
        <v>75</v>
      </c>
      <c r="E44" s="35"/>
      <c r="F44" s="35"/>
      <c r="G44" s="35"/>
    </row>
    <row r="45" spans="2:7" x14ac:dyDescent="0.2">
      <c r="B45" s="16"/>
      <c r="C45" s="16"/>
      <c r="D45" s="13" t="s">
        <v>76</v>
      </c>
      <c r="E45" s="35">
        <v>37961339.859999999</v>
      </c>
      <c r="F45" s="35"/>
      <c r="G45" s="35">
        <v>37054230.420000002</v>
      </c>
    </row>
    <row r="46" spans="2:7" x14ac:dyDescent="0.2">
      <c r="B46" s="16"/>
      <c r="C46" s="16"/>
      <c r="D46" s="16"/>
      <c r="E46" s="35"/>
      <c r="F46" s="35"/>
      <c r="G46" s="35"/>
    </row>
    <row r="47" spans="2:7" x14ac:dyDescent="0.2">
      <c r="B47" s="16"/>
      <c r="C47" s="16"/>
      <c r="D47" s="13" t="s">
        <v>108</v>
      </c>
      <c r="E47" s="35">
        <v>6620214.1560000097</v>
      </c>
      <c r="F47" s="35"/>
      <c r="G47" s="35">
        <v>-2519258.8900000155</v>
      </c>
    </row>
    <row r="48" spans="2:7" x14ac:dyDescent="0.2">
      <c r="B48" s="16"/>
      <c r="C48" s="16"/>
      <c r="D48" s="16"/>
      <c r="E48" s="35"/>
      <c r="F48" s="35"/>
      <c r="G48" s="35"/>
    </row>
    <row r="49" spans="2:7" x14ac:dyDescent="0.2">
      <c r="B49" s="16" t="s">
        <v>77</v>
      </c>
      <c r="C49" s="16"/>
      <c r="D49" s="16"/>
      <c r="E49" s="36">
        <v>38783857.590000004</v>
      </c>
      <c r="F49" s="35"/>
      <c r="G49" s="36">
        <v>41303116.479999997</v>
      </c>
    </row>
    <row r="50" spans="2:7" x14ac:dyDescent="0.2">
      <c r="B50" s="16"/>
      <c r="C50" s="16"/>
      <c r="D50" s="16"/>
      <c r="E50" s="35"/>
      <c r="F50" s="35"/>
      <c r="G50" s="35"/>
    </row>
    <row r="51" spans="2:7" ht="13.5" thickBot="1" x14ac:dyDescent="0.25">
      <c r="B51" s="13" t="s">
        <v>78</v>
      </c>
      <c r="C51" s="16"/>
      <c r="D51" s="16"/>
      <c r="E51" s="38">
        <v>45404071.745999999</v>
      </c>
      <c r="F51" s="35"/>
      <c r="G51" s="38">
        <v>38783857.589999981</v>
      </c>
    </row>
    <row r="52" spans="2:7" ht="13.5" thickTop="1" x14ac:dyDescent="0.2">
      <c r="B52" s="16"/>
      <c r="C52" s="16"/>
      <c r="D52" s="16"/>
      <c r="E52" s="35"/>
      <c r="F52" s="35"/>
      <c r="G52" s="35"/>
    </row>
    <row r="53" spans="2:7" x14ac:dyDescent="0.2">
      <c r="B53" s="16"/>
      <c r="C53" s="16"/>
      <c r="D53" s="16"/>
      <c r="E53" s="35"/>
      <c r="F53" s="35"/>
      <c r="G53" s="35"/>
    </row>
    <row r="54" spans="2:7" x14ac:dyDescent="0.2">
      <c r="B54" s="13" t="s">
        <v>90</v>
      </c>
      <c r="C54" s="16"/>
      <c r="D54" s="16"/>
      <c r="E54" s="35"/>
      <c r="F54" s="35"/>
      <c r="G54" s="35"/>
    </row>
    <row r="55" spans="2:7" x14ac:dyDescent="0.2">
      <c r="B55" s="16"/>
      <c r="C55" s="16"/>
      <c r="D55" s="16"/>
      <c r="E55" s="35"/>
      <c r="F55" s="35"/>
      <c r="G55" s="35"/>
    </row>
    <row r="56" spans="2:7" x14ac:dyDescent="0.2">
      <c r="B56" s="16" t="s">
        <v>91</v>
      </c>
      <c r="C56" s="16"/>
      <c r="D56" s="16"/>
      <c r="E56" s="35">
        <v>-35055269.619999997</v>
      </c>
      <c r="F56" s="35"/>
      <c r="G56" s="35">
        <v>-30136249.10999997</v>
      </c>
    </row>
    <row r="57" spans="2:7" x14ac:dyDescent="0.2">
      <c r="B57" s="25" t="s">
        <v>92</v>
      </c>
      <c r="C57" s="16"/>
      <c r="D57" s="16"/>
      <c r="E57" s="35"/>
      <c r="F57" s="35"/>
      <c r="G57" s="35"/>
    </row>
    <row r="58" spans="2:7" x14ac:dyDescent="0.2">
      <c r="B58" s="25" t="s">
        <v>79</v>
      </c>
      <c r="C58" s="16"/>
      <c r="D58" s="16"/>
      <c r="E58" s="35"/>
      <c r="F58" s="35"/>
      <c r="G58" s="35"/>
    </row>
    <row r="59" spans="2:7" x14ac:dyDescent="0.2">
      <c r="B59" s="16"/>
      <c r="C59" s="16" t="s">
        <v>80</v>
      </c>
      <c r="D59" s="16"/>
      <c r="E59" s="35">
        <v>9611146.4700000007</v>
      </c>
      <c r="F59" s="35"/>
      <c r="G59" s="35">
        <v>10068327.66</v>
      </c>
    </row>
    <row r="60" spans="2:7" x14ac:dyDescent="0.2">
      <c r="B60" s="16"/>
      <c r="C60" s="16" t="s">
        <v>81</v>
      </c>
      <c r="D60" s="16"/>
      <c r="E60" s="35"/>
      <c r="F60" s="35"/>
      <c r="G60" s="35"/>
    </row>
    <row r="61" spans="2:7" x14ac:dyDescent="0.2">
      <c r="B61" s="16"/>
      <c r="C61" s="16"/>
      <c r="D61" s="28" t="s">
        <v>82</v>
      </c>
      <c r="E61" s="35">
        <v>1151272.94</v>
      </c>
      <c r="F61" s="35"/>
      <c r="G61" s="35">
        <v>1107217.8500000001</v>
      </c>
    </row>
    <row r="62" spans="2:7" x14ac:dyDescent="0.2">
      <c r="B62" s="16"/>
      <c r="C62" s="16"/>
      <c r="D62" s="28" t="s">
        <v>3</v>
      </c>
      <c r="E62" s="35">
        <v>94776.68</v>
      </c>
      <c r="F62" s="35"/>
      <c r="G62" s="35">
        <v>-84867.77</v>
      </c>
    </row>
    <row r="63" spans="2:7" x14ac:dyDescent="0.2">
      <c r="B63" s="16"/>
      <c r="C63" s="16"/>
      <c r="D63" s="28" t="s">
        <v>83</v>
      </c>
      <c r="E63" s="35">
        <v>-202552.12</v>
      </c>
      <c r="F63" s="35"/>
      <c r="G63" s="35">
        <v>-371623.44</v>
      </c>
    </row>
    <row r="64" spans="2:7" s="16" customFormat="1" x14ac:dyDescent="0.2">
      <c r="D64" s="28" t="s">
        <v>11</v>
      </c>
      <c r="E64" s="35">
        <v>883571.78</v>
      </c>
      <c r="F64" s="35"/>
      <c r="G64" s="35">
        <v>-1003226.879999999</v>
      </c>
    </row>
    <row r="65" spans="2:7" s="16" customFormat="1" x14ac:dyDescent="0.2">
      <c r="D65" s="28" t="s">
        <v>139</v>
      </c>
      <c r="E65" s="35">
        <v>-1059079</v>
      </c>
      <c r="F65" s="35"/>
      <c r="G65" s="35">
        <v>0</v>
      </c>
    </row>
    <row r="66" spans="2:7" s="16" customFormat="1" x14ac:dyDescent="0.2">
      <c r="D66" s="28" t="s">
        <v>40</v>
      </c>
      <c r="E66" s="35">
        <v>-99411.97</v>
      </c>
      <c r="F66" s="35"/>
      <c r="G66" s="35">
        <v>-679401.18</v>
      </c>
    </row>
    <row r="67" spans="2:7" x14ac:dyDescent="0.2">
      <c r="B67" s="16"/>
      <c r="C67" s="16"/>
      <c r="D67" s="28" t="s">
        <v>14</v>
      </c>
      <c r="E67" s="35">
        <v>297654.39</v>
      </c>
      <c r="F67" s="39"/>
      <c r="G67" s="35">
        <v>47699.289999999994</v>
      </c>
    </row>
    <row r="68" spans="2:7" s="16" customFormat="1" x14ac:dyDescent="0.2">
      <c r="D68" s="28" t="s">
        <v>140</v>
      </c>
      <c r="E68" s="35">
        <v>756965.23</v>
      </c>
      <c r="F68" s="39"/>
      <c r="G68" s="35">
        <v>0</v>
      </c>
    </row>
    <row r="69" spans="2:7" x14ac:dyDescent="0.2">
      <c r="B69" s="16"/>
      <c r="C69" s="16"/>
      <c r="D69" s="28" t="s">
        <v>141</v>
      </c>
      <c r="E69" s="35">
        <v>3175719.23</v>
      </c>
      <c r="F69" s="35"/>
      <c r="G69" s="35">
        <v>-10901499.140000001</v>
      </c>
    </row>
    <row r="70" spans="2:7" x14ac:dyDescent="0.2">
      <c r="B70" s="16"/>
      <c r="C70" s="16"/>
      <c r="D70" s="28" t="s">
        <v>142</v>
      </c>
      <c r="E70" s="35">
        <v>-4288410.04</v>
      </c>
      <c r="F70" s="35"/>
      <c r="G70" s="35">
        <v>15992828.719999999</v>
      </c>
    </row>
    <row r="71" spans="2:7" x14ac:dyDescent="0.2">
      <c r="B71" s="16"/>
      <c r="C71" s="16"/>
      <c r="D71" s="28" t="s">
        <v>95</v>
      </c>
      <c r="E71" s="36">
        <v>1882806.68</v>
      </c>
      <c r="F71" s="35"/>
      <c r="G71" s="36">
        <v>-1882630.62</v>
      </c>
    </row>
    <row r="72" spans="2:7" x14ac:dyDescent="0.2">
      <c r="B72" s="16"/>
      <c r="C72" s="16"/>
      <c r="D72" s="16"/>
      <c r="E72" s="35"/>
      <c r="F72" s="35"/>
      <c r="G72" s="35"/>
    </row>
    <row r="73" spans="2:7" ht="13.5" thickBot="1" x14ac:dyDescent="0.25">
      <c r="B73" s="16"/>
      <c r="C73" s="16"/>
      <c r="D73" s="13" t="s">
        <v>84</v>
      </c>
      <c r="E73" s="38">
        <v>-22850809.350000001</v>
      </c>
      <c r="F73" s="35"/>
      <c r="G73" s="38">
        <v>-17843424.619999971</v>
      </c>
    </row>
    <row r="74" spans="2:7" ht="13.5" thickTop="1" x14ac:dyDescent="0.2">
      <c r="B74" s="16"/>
      <c r="C74" s="16"/>
      <c r="D74" s="16"/>
      <c r="E74" s="35"/>
      <c r="F74" s="35"/>
      <c r="G74" s="35"/>
    </row>
    <row r="75" spans="2:7" x14ac:dyDescent="0.2">
      <c r="B75" s="16"/>
      <c r="C75" s="16"/>
      <c r="D75" s="16"/>
      <c r="E75" s="35"/>
      <c r="F75" s="35"/>
      <c r="G75" s="35"/>
    </row>
    <row r="76" spans="2:7" x14ac:dyDescent="0.2">
      <c r="B76" s="16" t="s">
        <v>85</v>
      </c>
      <c r="C76" s="16"/>
      <c r="D76" s="16"/>
      <c r="E76" s="35"/>
      <c r="F76" s="35"/>
      <c r="G76" s="35"/>
    </row>
    <row r="77" spans="2:7" s="16" customFormat="1" x14ac:dyDescent="0.2">
      <c r="E77" s="35"/>
      <c r="F77" s="35"/>
      <c r="G77" s="35"/>
    </row>
    <row r="78" spans="2:7" x14ac:dyDescent="0.2">
      <c r="B78" s="16"/>
      <c r="C78" s="15" t="s">
        <v>100</v>
      </c>
      <c r="D78" s="15"/>
      <c r="E78" s="35">
        <v>0</v>
      </c>
      <c r="F78" s="39"/>
      <c r="G78" s="35">
        <v>280000</v>
      </c>
    </row>
    <row r="79" spans="2:7" x14ac:dyDescent="0.2">
      <c r="B79" s="16"/>
      <c r="C79" s="15" t="s">
        <v>86</v>
      </c>
      <c r="D79" s="15"/>
      <c r="E79" s="35">
        <v>3378</v>
      </c>
      <c r="F79" s="39"/>
      <c r="G79" s="35">
        <v>7927.04</v>
      </c>
    </row>
    <row r="80" spans="2:7" x14ac:dyDescent="0.2">
      <c r="E80" s="24"/>
      <c r="G80" s="24"/>
    </row>
    <row r="81" spans="5:5" x14ac:dyDescent="0.2">
      <c r="E81" s="16"/>
    </row>
    <row r="82" spans="5:5" x14ac:dyDescent="0.2">
      <c r="E82" s="16"/>
    </row>
    <row r="83" spans="5:5" x14ac:dyDescent="0.2">
      <c r="E83" s="16"/>
    </row>
    <row r="84" spans="5:5" x14ac:dyDescent="0.2">
      <c r="E84" s="16"/>
    </row>
    <row r="85" spans="5:5" x14ac:dyDescent="0.2">
      <c r="E85" s="16"/>
    </row>
    <row r="86" spans="5:5" x14ac:dyDescent="0.2">
      <c r="E86" s="16"/>
    </row>
    <row r="87" spans="5:5" x14ac:dyDescent="0.2">
      <c r="E87" s="16"/>
    </row>
    <row r="88" spans="5:5" x14ac:dyDescent="0.2">
      <c r="E88" s="16"/>
    </row>
    <row r="89" spans="5:5" x14ac:dyDescent="0.2">
      <c r="E89" s="16"/>
    </row>
    <row r="90" spans="5:5" x14ac:dyDescent="0.2">
      <c r="E90" s="16"/>
    </row>
    <row r="91" spans="5:5" x14ac:dyDescent="0.2">
      <c r="E91" s="16"/>
    </row>
    <row r="92" spans="5:5" x14ac:dyDescent="0.2">
      <c r="E92" s="16"/>
    </row>
    <row r="93" spans="5:5" x14ac:dyDescent="0.2">
      <c r="E93" s="16"/>
    </row>
    <row r="94" spans="5:5" x14ac:dyDescent="0.2">
      <c r="E94" s="16"/>
    </row>
    <row r="95" spans="5:5" x14ac:dyDescent="0.2">
      <c r="E95" s="16"/>
    </row>
    <row r="96" spans="5:5" x14ac:dyDescent="0.2">
      <c r="E96" s="16"/>
    </row>
    <row r="97" spans="5:5" x14ac:dyDescent="0.2">
      <c r="E97" s="16"/>
    </row>
    <row r="98" spans="5:5" x14ac:dyDescent="0.2">
      <c r="E98" s="16"/>
    </row>
  </sheetData>
  <mergeCells count="1">
    <mergeCell ref="A2:D3"/>
  </mergeCells>
  <pageMargins left="0.7" right="0.7" top="0.75" bottom="0.75" header="0.3" footer="0.3"/>
  <pageSetup scale="90" fitToHeight="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 of Net Position</vt:lpstr>
      <vt:lpstr>Stmt of Rev Exp and Chg Net</vt:lpstr>
      <vt:lpstr>Stmt  Cash Flows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2020-01-14T15:38:25Z</cp:lastPrinted>
  <dcterms:created xsi:type="dcterms:W3CDTF">2002-12-27T16:50:56Z</dcterms:created>
  <dcterms:modified xsi:type="dcterms:W3CDTF">2020-12-16T15:45:55Z</dcterms:modified>
</cp:coreProperties>
</file>