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RPT20\4-Campus Statements\for Web\"/>
    </mc:Choice>
  </mc:AlternateContent>
  <xr:revisionPtr revIDLastSave="0" documentId="13_ncr:1_{B599DB09-1715-4537-A417-10C25147BC85}" xr6:coauthVersionLast="45" xr6:coauthVersionMax="45" xr10:uidLastSave="{00000000-0000-0000-0000-000000000000}"/>
  <bookViews>
    <workbookView xWindow="20370" yWindow="2895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1" l="1"/>
  <c r="E63" i="1" s="1"/>
  <c r="E45" i="1"/>
  <c r="E44" i="1"/>
  <c r="E35" i="1"/>
  <c r="E22" i="1"/>
  <c r="E21" i="1"/>
  <c r="E12" i="1"/>
</calcChain>
</file>

<file path=xl/sharedStrings.xml><?xml version="1.0" encoding="utf-8"?>
<sst xmlns="http://schemas.openxmlformats.org/spreadsheetml/2006/main" count="173" uniqueCount="149">
  <si>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</si>
  <si>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</si>
  <si>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</si>
  <si>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</si>
  <si>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</si>
  <si>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</si>
  <si>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</si>
  <si>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</si>
  <si>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</si>
  <si>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</si>
  <si>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</si>
  <si>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</si>
  <si>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</si>
  <si>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</si>
  <si>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</si>
  <si>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</si>
  <si>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</si>
  <si>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</si>
  <si>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</si>
  <si>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</si>
  <si>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</si>
  <si>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</si>
  <si>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</si>
  <si>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</si>
  <si>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</si>
  <si>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</si>
  <si>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</si>
  <si>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</si>
  <si>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</si>
  <si>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</si>
  <si>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</si>
  <si>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</si>
  <si>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</si>
  <si>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</si>
  <si>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</si>
  <si>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</si>
  <si>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</si>
  <si>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</si>
  <si>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</si>
  <si>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</si>
  <si>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</si>
  <si>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</si>
  <si>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</si>
  <si>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</si>
  <si>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</si>
  <si>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</si>
  <si>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</si>
  <si>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</si>
  <si>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</si>
  <si>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</si>
  <si>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</si>
  <si>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</si>
  <si>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</si>
  <si>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</si>
  <si>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</si>
  <si>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</si>
  <si>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</si>
  <si>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</si>
  <si>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</si>
  <si>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</si>
  <si>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</si>
  <si>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</si>
  <si>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</si>
  <si>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</si>
  <si>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</si>
  <si>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</si>
  <si>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</si>
  <si>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</si>
  <si>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</si>
  <si>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</si>
  <si>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</si>
  <si>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</si>
  <si>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</si>
  <si>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</si>
  <si>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</si>
  <si>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</si>
  <si>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</si>
  <si>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</si>
  <si>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</si>
  <si>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</si>
  <si>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</si>
  <si>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</si>
  <si>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</si>
  <si>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</si>
  <si>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</si>
  <si>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</si>
  <si>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</si>
  <si>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</si>
  <si>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</si>
  <si>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</si>
  <si>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</si>
  <si>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</si>
  <si>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</si>
  <si>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</si>
  <si>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</si>
  <si>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</si>
  <si>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</si>
  <si>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Other Non-Operating Revenues</t>
  </si>
  <si>
    <t>Payments for Debt Retirement (Refundings)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</si>
  <si>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</si>
  <si>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</si>
  <si>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</si>
  <si>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</si>
  <si>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</si>
  <si>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</si>
  <si>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</si>
  <si>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</si>
  <si>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</si>
  <si>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</si>
  <si>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</si>
  <si>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</si>
  <si>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</si>
  <si>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</si>
  <si>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Securities Lending Collateral</t>
  </si>
  <si>
    <t>Prepaid Expenses &amp; Other Current Assets</t>
  </si>
  <si>
    <t>Other Noncurrent Assets</t>
  </si>
  <si>
    <t>Securities Lending Collateral Liability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</si>
  <si>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</si>
  <si>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</si>
  <si>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</si>
  <si>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</si>
  <si>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</si>
  <si>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</si>
  <si>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</si>
  <si>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</si>
  <si>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</si>
  <si>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</si>
  <si>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</si>
  <si>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</si>
  <si>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</si>
  <si>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</si>
  <si>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University of Wisconsin System - La Crosse</t>
  </si>
  <si>
    <t>Pension Liability (Asset) and Deferred Inflows of Resources</t>
  </si>
  <si>
    <t>Deferred Outflows of Resources</t>
  </si>
  <si>
    <t>Statement of Revenues, Expenses and Changes in Net Position</t>
  </si>
  <si>
    <t>Restricted Other Postemployment Benefits Asset</t>
  </si>
  <si>
    <t>Other Postemployment Benefits</t>
  </si>
  <si>
    <t>June 30, 2020</t>
  </si>
  <si>
    <t>Student Tuition and Fees (net of Scholarship Allowances, below)</t>
  </si>
  <si>
    <t>Sales and Services of Auxiliary Enterprises (net of Scholarship Allowances, below)</t>
  </si>
  <si>
    <t>Federal CARES Act Grants</t>
  </si>
  <si>
    <t>Scholarship Allowances:</t>
  </si>
  <si>
    <t>Tuition</t>
  </si>
  <si>
    <t>Auxiliary</t>
  </si>
  <si>
    <t>Perkins Loan Liabilitiy</t>
  </si>
  <si>
    <t>Other Noncurrent Liabilities</t>
  </si>
  <si>
    <t>Gifts in Kind</t>
  </si>
  <si>
    <t>Additions to Permanent Endowment</t>
  </si>
  <si>
    <t>Capital Grants &amp;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</si>
</sst>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0" fontId="1" fillId="0" borderId="0" xfId="0" applyFont="1" applyFill="1"/>
    <xf numFmtId="0" fontId="0" fillId="0" borderId="0" xfId="0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0" fontId="1" fillId="0" borderId="0" xfId="0" applyNumberFormat="1" applyFont="1" applyFill="1" applyAlignment="1"/>
    <xf numFmtId="0" fontId="18" fillId="4" borderId="0" xfId="1" applyNumberFormat="1" applyFont="1" applyFill="1" applyAlignment="1"/>
    <xf numFmtId="43" fontId="18" fillId="4" borderId="0" xfId="1" applyFont="1" applyFill="1" applyAlignment="1"/>
    <xf numFmtId="43" fontId="18" fillId="4" borderId="0" xfId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65" fontId="0" fillId="0" borderId="0" xfId="1" applyNumberFormat="1" applyFont="1"/>
    <xf numFmtId="165" fontId="1" fillId="0" borderId="2" xfId="1" applyNumberFormat="1" applyFont="1" applyFill="1" applyBorder="1"/>
    <xf numFmtId="165" fontId="1" fillId="0" borderId="0" xfId="1" applyNumberFormat="1" applyFont="1" applyFill="1" applyBorder="1"/>
    <xf numFmtId="165" fontId="0" fillId="0" borderId="3" xfId="1" applyNumberFormat="1" applyFont="1" applyBorder="1"/>
    <xf numFmtId="165" fontId="0" fillId="0" borderId="0" xfId="0" applyNumberFormat="1"/>
    <xf numFmtId="165" fontId="2" fillId="0" borderId="0" xfId="0" applyNumberFormat="1" applyFont="1" applyFill="1"/>
    <xf numFmtId="165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3" fillId="0" borderId="0" xfId="0" applyNumberFormat="1" applyFont="1" applyFill="1"/>
    <xf numFmtId="165" fontId="1" fillId="0" borderId="4" xfId="1" applyNumberFormat="1" applyFont="1" applyFill="1" applyBorder="1"/>
    <xf numFmtId="165" fontId="0" fillId="0" borderId="4" xfId="1" applyNumberFormat="1" applyFont="1" applyBorder="1"/>
    <xf numFmtId="165" fontId="2" fillId="0" borderId="0" xfId="1" applyNumberFormat="1" applyFont="1" applyFill="1"/>
    <xf numFmtId="165" fontId="2" fillId="0" borderId="3" xfId="1" applyNumberFormat="1" applyFont="1" applyFill="1" applyBorder="1"/>
    <xf numFmtId="165" fontId="2" fillId="0" borderId="3" xfId="0" applyNumberFormat="1" applyFont="1" applyFill="1" applyBorder="1"/>
    <xf numFmtId="165" fontId="1" fillId="0" borderId="5" xfId="1" applyNumberFormat="1" applyFont="1" applyFill="1" applyBorder="1"/>
    <xf numFmtId="165" fontId="1" fillId="0" borderId="0" xfId="379" applyNumberFormat="1" applyFont="1" applyFill="1" applyBorder="1"/>
    <xf numFmtId="165" fontId="1" fillId="0" borderId="3" xfId="1" applyNumberFormat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dm\FAST\Financial%20Analysis\Revenue%20over%20Expenses\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0.5703125" style="1" customWidth="1"/>
    <col min="5" max="5" width="15" style="8" bestFit="1" customWidth="1"/>
    <col min="6" max="6" width="2.42578125" style="9" customWidth="1"/>
    <col min="7" max="7" width="15" style="8" bestFit="1" customWidth="1"/>
    <col min="8" max="16384" width="9.140625" style="1"/>
  </cols>
  <sheetData>
    <row r="1" spans="1:7" ht="18" x14ac:dyDescent="0.25">
      <c r="A1" s="7" t="s">
        <v>130</v>
      </c>
      <c r="B1" s="2"/>
      <c r="C1" s="2"/>
      <c r="D1" s="2"/>
      <c r="E1" s="10"/>
      <c r="F1" s="19"/>
      <c r="G1" s="19"/>
    </row>
    <row r="2" spans="1:7" ht="18" x14ac:dyDescent="0.25">
      <c r="A2" s="4" t="s">
        <v>131</v>
      </c>
      <c r="B2" s="6"/>
      <c r="C2" s="4"/>
      <c r="D2" s="4"/>
      <c r="E2" s="23">
        <v>44012</v>
      </c>
      <c r="F2" s="18"/>
      <c r="G2" s="23">
        <v>43646</v>
      </c>
    </row>
    <row r="3" spans="1:7" x14ac:dyDescent="0.2">
      <c r="F3" s="8"/>
    </row>
    <row r="4" spans="1:7" x14ac:dyDescent="0.2">
      <c r="B4" s="5" t="s">
        <v>0</v>
      </c>
      <c r="C4" s="20"/>
      <c r="D4" s="20"/>
      <c r="E4" s="27"/>
      <c r="F4" s="27"/>
      <c r="G4" s="27"/>
    </row>
    <row r="5" spans="1:7" x14ac:dyDescent="0.2">
      <c r="B5" s="20" t="s">
        <v>22</v>
      </c>
      <c r="C5" s="20"/>
      <c r="D5" s="20"/>
      <c r="E5" s="27"/>
      <c r="F5" s="27"/>
      <c r="G5" s="27"/>
    </row>
    <row r="6" spans="1:7" ht="12.75" customHeight="1" x14ac:dyDescent="0.2">
      <c r="B6" s="20"/>
      <c r="C6" s="34" t="s">
        <v>1</v>
      </c>
      <c r="D6" s="34"/>
      <c r="E6" s="41">
        <v>89537302.489999995</v>
      </c>
      <c r="F6" s="41"/>
      <c r="G6" s="41">
        <v>84372576.930000007</v>
      </c>
    </row>
    <row r="7" spans="1:7" ht="12.75" customHeight="1" x14ac:dyDescent="0.2">
      <c r="B7" s="20"/>
      <c r="C7" s="35" t="s">
        <v>113</v>
      </c>
      <c r="D7" s="34"/>
      <c r="E7" s="41">
        <v>1246337.56</v>
      </c>
      <c r="F7" s="41"/>
      <c r="G7" s="41">
        <v>680089.76</v>
      </c>
    </row>
    <row r="8" spans="1:7" x14ac:dyDescent="0.2">
      <c r="B8" s="20"/>
      <c r="C8" s="34" t="s">
        <v>2</v>
      </c>
      <c r="D8" s="34"/>
      <c r="E8" s="41">
        <v>4638432.4400000004</v>
      </c>
      <c r="F8" s="41"/>
      <c r="G8" s="41">
        <v>2407791.15</v>
      </c>
    </row>
    <row r="9" spans="1:7" x14ac:dyDescent="0.2">
      <c r="B9" s="20"/>
      <c r="C9" s="34" t="s">
        <v>108</v>
      </c>
      <c r="D9" s="34"/>
      <c r="E9" s="41">
        <v>654990.1</v>
      </c>
      <c r="F9" s="41"/>
      <c r="G9" s="41">
        <v>735535.95</v>
      </c>
    </row>
    <row r="10" spans="1:7" x14ac:dyDescent="0.2">
      <c r="B10" s="20"/>
      <c r="C10" s="34" t="s">
        <v>3</v>
      </c>
      <c r="D10" s="34"/>
      <c r="E10" s="41">
        <v>198385</v>
      </c>
      <c r="F10" s="41"/>
      <c r="G10" s="41">
        <v>509378</v>
      </c>
    </row>
    <row r="11" spans="1:7" x14ac:dyDescent="0.2">
      <c r="B11" s="20"/>
      <c r="C11" s="35" t="s">
        <v>114</v>
      </c>
      <c r="D11" s="34"/>
      <c r="E11" s="40">
        <v>524178</v>
      </c>
      <c r="F11" s="41"/>
      <c r="G11" s="40">
        <v>684182</v>
      </c>
    </row>
    <row r="12" spans="1:7" x14ac:dyDescent="0.2">
      <c r="B12" s="20"/>
      <c r="C12" s="20"/>
      <c r="D12" s="20" t="s">
        <v>4</v>
      </c>
      <c r="E12" s="41">
        <f>SUM(E6:E11)</f>
        <v>96799625.589999989</v>
      </c>
      <c r="F12" s="41"/>
      <c r="G12" s="41">
        <v>89389553.790000007</v>
      </c>
    </row>
    <row r="13" spans="1:7" x14ac:dyDescent="0.2">
      <c r="B13" s="20"/>
      <c r="C13" s="20"/>
      <c r="D13" s="20"/>
      <c r="E13" s="41"/>
      <c r="F13" s="41"/>
      <c r="G13" s="41"/>
    </row>
    <row r="14" spans="1:7" x14ac:dyDescent="0.2">
      <c r="B14" s="20" t="s">
        <v>5</v>
      </c>
      <c r="C14" s="20"/>
      <c r="D14" s="20"/>
      <c r="E14" s="41"/>
      <c r="F14" s="41"/>
      <c r="G14" s="41"/>
    </row>
    <row r="15" spans="1:7" x14ac:dyDescent="0.2">
      <c r="B15" s="20"/>
      <c r="C15" s="20" t="s">
        <v>6</v>
      </c>
      <c r="D15" s="20"/>
      <c r="E15" s="41">
        <v>3538492.52</v>
      </c>
      <c r="F15" s="41"/>
      <c r="G15" s="41">
        <v>2903294.6</v>
      </c>
    </row>
    <row r="16" spans="1:7" x14ac:dyDescent="0.2">
      <c r="B16" s="20"/>
      <c r="C16" s="20" t="s">
        <v>108</v>
      </c>
      <c r="D16" s="20"/>
      <c r="E16" s="41">
        <v>3001056.84</v>
      </c>
      <c r="F16" s="41"/>
      <c r="G16" s="41">
        <v>3674902.3</v>
      </c>
    </row>
    <row r="17" spans="2:7" x14ac:dyDescent="0.2">
      <c r="B17" s="20"/>
      <c r="C17" s="20" t="s">
        <v>109</v>
      </c>
      <c r="D17" s="20"/>
      <c r="E17" s="41">
        <v>317244206.32999998</v>
      </c>
      <c r="F17" s="41"/>
      <c r="G17" s="41">
        <v>309253175.07999998</v>
      </c>
    </row>
    <row r="18" spans="2:7" x14ac:dyDescent="0.2">
      <c r="B18" s="20"/>
      <c r="C18" s="20" t="s">
        <v>93</v>
      </c>
      <c r="D18" s="20"/>
      <c r="E18" s="41">
        <v>14398375.49</v>
      </c>
      <c r="F18" s="41"/>
      <c r="G18" s="41">
        <v>0</v>
      </c>
    </row>
    <row r="19" spans="2:7" x14ac:dyDescent="0.2">
      <c r="B19" s="20"/>
      <c r="C19" s="20" t="s">
        <v>135</v>
      </c>
      <c r="D19" s="20"/>
      <c r="E19" s="41">
        <v>2269853.23</v>
      </c>
      <c r="F19" s="41"/>
      <c r="G19" s="41">
        <v>0</v>
      </c>
    </row>
    <row r="20" spans="2:7" x14ac:dyDescent="0.2">
      <c r="B20" s="20"/>
      <c r="C20" s="20" t="s">
        <v>115</v>
      </c>
      <c r="D20" s="20"/>
      <c r="E20" s="41">
        <v>0</v>
      </c>
      <c r="F20" s="41"/>
      <c r="G20" s="41">
        <v>0</v>
      </c>
    </row>
    <row r="21" spans="2:7" x14ac:dyDescent="0.2">
      <c r="B21" s="20"/>
      <c r="C21" s="20"/>
      <c r="D21" s="20" t="s">
        <v>7</v>
      </c>
      <c r="E21" s="53">
        <f>SUM(E15:E20)</f>
        <v>340451984.41000003</v>
      </c>
      <c r="F21" s="41"/>
      <c r="G21" s="53">
        <v>315831371.98000002</v>
      </c>
    </row>
    <row r="22" spans="2:7" s="5" customFormat="1" x14ac:dyDescent="0.2">
      <c r="D22" s="5" t="s">
        <v>8</v>
      </c>
      <c r="E22" s="48">
        <f>+E21+E12</f>
        <v>437251610</v>
      </c>
      <c r="F22" s="41"/>
      <c r="G22" s="48">
        <v>405220925.76999998</v>
      </c>
    </row>
    <row r="23" spans="2:7" x14ac:dyDescent="0.2">
      <c r="B23" s="20"/>
      <c r="C23" s="20"/>
      <c r="D23" s="20"/>
      <c r="E23" s="41"/>
      <c r="F23" s="41"/>
      <c r="G23" s="41"/>
    </row>
    <row r="24" spans="2:7" x14ac:dyDescent="0.2">
      <c r="B24" s="17" t="s">
        <v>94</v>
      </c>
      <c r="C24" s="28"/>
      <c r="D24" s="28"/>
      <c r="E24" s="54">
        <v>37700368.100000001</v>
      </c>
      <c r="F24" s="41"/>
      <c r="G24" s="54">
        <v>43519352.530000001</v>
      </c>
    </row>
    <row r="25" spans="2:7" x14ac:dyDescent="0.2">
      <c r="B25" s="20"/>
      <c r="C25" s="20"/>
      <c r="D25" s="20"/>
      <c r="E25" s="41"/>
      <c r="F25" s="41"/>
      <c r="G25" s="41"/>
    </row>
    <row r="26" spans="2:7" x14ac:dyDescent="0.2">
      <c r="B26" s="5" t="s">
        <v>9</v>
      </c>
      <c r="C26" s="20"/>
      <c r="D26" s="20"/>
      <c r="E26" s="41"/>
      <c r="F26" s="41"/>
      <c r="G26" s="41"/>
    </row>
    <row r="27" spans="2:7" x14ac:dyDescent="0.2">
      <c r="B27" s="20" t="s">
        <v>10</v>
      </c>
      <c r="C27" s="20"/>
      <c r="D27" s="20"/>
      <c r="E27" s="41"/>
      <c r="F27" s="41"/>
      <c r="G27" s="41"/>
    </row>
    <row r="28" spans="2:7" x14ac:dyDescent="0.2">
      <c r="B28" s="20"/>
      <c r="C28" s="20" t="s">
        <v>11</v>
      </c>
      <c r="D28" s="20"/>
      <c r="E28" s="41">
        <v>5907169.4299999997</v>
      </c>
      <c r="F28" s="41"/>
      <c r="G28" s="41">
        <v>7665669.9400000004</v>
      </c>
    </row>
    <row r="29" spans="2:7" x14ac:dyDescent="0.2">
      <c r="B29" s="20"/>
      <c r="C29" s="20" t="s">
        <v>116</v>
      </c>
      <c r="D29" s="20"/>
      <c r="E29" s="41">
        <v>1246337.56</v>
      </c>
      <c r="F29" s="41"/>
      <c r="G29" s="41">
        <v>680089.76</v>
      </c>
    </row>
    <row r="30" spans="2:7" x14ac:dyDescent="0.2">
      <c r="B30" s="20"/>
      <c r="C30" s="20" t="s">
        <v>12</v>
      </c>
      <c r="D30" s="20"/>
      <c r="E30" s="41">
        <v>4692018.99</v>
      </c>
      <c r="F30" s="41"/>
      <c r="G30" s="41">
        <v>5578318.9699999997</v>
      </c>
    </row>
    <row r="31" spans="2:7" x14ac:dyDescent="0.2">
      <c r="B31" s="20"/>
      <c r="C31" s="20" t="s">
        <v>13</v>
      </c>
      <c r="D31" s="20"/>
      <c r="E31" s="41">
        <v>6638.01</v>
      </c>
      <c r="F31" s="41"/>
      <c r="G31" s="41">
        <v>6650.25</v>
      </c>
    </row>
    <row r="32" spans="2:7" x14ac:dyDescent="0.2">
      <c r="B32" s="20"/>
      <c r="C32" s="20" t="s">
        <v>41</v>
      </c>
      <c r="D32" s="20"/>
      <c r="E32" s="41">
        <v>3701123.9</v>
      </c>
      <c r="F32" s="41"/>
      <c r="G32" s="41">
        <v>5041241.41</v>
      </c>
    </row>
    <row r="33" spans="2:7" x14ac:dyDescent="0.2">
      <c r="B33" s="20"/>
      <c r="C33" s="20" t="s">
        <v>14</v>
      </c>
      <c r="D33" s="20"/>
      <c r="E33" s="41">
        <v>1400256.25</v>
      </c>
      <c r="F33" s="41"/>
      <c r="G33" s="41">
        <v>1064633.67</v>
      </c>
    </row>
    <row r="34" spans="2:7" x14ac:dyDescent="0.2">
      <c r="B34" s="20"/>
      <c r="C34" s="20" t="s">
        <v>111</v>
      </c>
      <c r="D34" s="20"/>
      <c r="E34" s="40">
        <v>294879.56</v>
      </c>
      <c r="F34" s="41"/>
      <c r="G34" s="40">
        <v>253460.16</v>
      </c>
    </row>
    <row r="35" spans="2:7" x14ac:dyDescent="0.2">
      <c r="B35" s="20"/>
      <c r="C35" s="20"/>
      <c r="D35" s="20" t="s">
        <v>15</v>
      </c>
      <c r="E35" s="41">
        <f>SUM(E28:E34)</f>
        <v>17248423.699999999</v>
      </c>
      <c r="F35" s="41"/>
      <c r="G35" s="41">
        <v>20290064.16</v>
      </c>
    </row>
    <row r="36" spans="2:7" x14ac:dyDescent="0.2">
      <c r="B36" s="20"/>
      <c r="C36" s="20"/>
      <c r="D36" s="20"/>
      <c r="E36" s="41"/>
      <c r="F36" s="41"/>
      <c r="G36" s="41"/>
    </row>
    <row r="37" spans="2:7" x14ac:dyDescent="0.2">
      <c r="B37" s="20" t="s">
        <v>16</v>
      </c>
      <c r="C37" s="20"/>
      <c r="D37" s="20"/>
      <c r="E37" s="41"/>
      <c r="F37" s="41"/>
      <c r="G37" s="41"/>
    </row>
    <row r="38" spans="2:7" x14ac:dyDescent="0.2">
      <c r="B38" s="20"/>
      <c r="C38" s="20" t="s">
        <v>12</v>
      </c>
      <c r="D38" s="20"/>
      <c r="E38" s="41">
        <v>103469876.59</v>
      </c>
      <c r="F38" s="41"/>
      <c r="G38" s="41">
        <v>87655243.010000005</v>
      </c>
    </row>
    <row r="39" spans="2:7" x14ac:dyDescent="0.2">
      <c r="B39" s="20"/>
      <c r="C39" s="20" t="s">
        <v>13</v>
      </c>
      <c r="D39" s="20"/>
      <c r="E39" s="41">
        <v>13239.38</v>
      </c>
      <c r="F39" s="41"/>
      <c r="G39" s="41">
        <v>19877.39</v>
      </c>
    </row>
    <row r="40" spans="2:7" x14ac:dyDescent="0.2">
      <c r="B40" s="20"/>
      <c r="C40" s="20" t="s">
        <v>110</v>
      </c>
      <c r="D40" s="20"/>
      <c r="E40" s="41">
        <v>6239477</v>
      </c>
      <c r="F40" s="41"/>
      <c r="G40" s="41">
        <v>6930220</v>
      </c>
    </row>
    <row r="41" spans="2:7" s="3" customFormat="1" x14ac:dyDescent="0.2">
      <c r="B41" s="33"/>
      <c r="C41" s="33" t="s">
        <v>14</v>
      </c>
      <c r="D41" s="33"/>
      <c r="E41" s="41">
        <v>998201.09</v>
      </c>
      <c r="F41" s="41"/>
      <c r="G41" s="41">
        <v>972529.99</v>
      </c>
    </row>
    <row r="42" spans="2:7" s="3" customFormat="1" x14ac:dyDescent="0.2">
      <c r="B42" s="33"/>
      <c r="C42" s="20" t="s">
        <v>95</v>
      </c>
      <c r="D42" s="20"/>
      <c r="E42" s="41">
        <v>20314031.620000001</v>
      </c>
      <c r="F42" s="41"/>
      <c r="G42" s="41">
        <v>14725849.5</v>
      </c>
    </row>
    <row r="43" spans="2:7" s="3" customFormat="1" x14ac:dyDescent="0.2">
      <c r="B43" s="33"/>
      <c r="C43" s="20" t="s">
        <v>100</v>
      </c>
      <c r="D43" s="20"/>
      <c r="E43" s="41">
        <v>1407585.9</v>
      </c>
      <c r="F43" s="41"/>
      <c r="G43" s="41">
        <v>15769482.34</v>
      </c>
    </row>
    <row r="44" spans="2:7" x14ac:dyDescent="0.2">
      <c r="B44" s="20"/>
      <c r="C44" s="20"/>
      <c r="D44" s="20" t="s">
        <v>17</v>
      </c>
      <c r="E44" s="40">
        <f>SUM(E38:E43)</f>
        <v>132442411.58000001</v>
      </c>
      <c r="F44" s="41"/>
      <c r="G44" s="40">
        <v>126073202.23</v>
      </c>
    </row>
    <row r="45" spans="2:7" s="5" customFormat="1" x14ac:dyDescent="0.2">
      <c r="D45" s="5" t="s">
        <v>18</v>
      </c>
      <c r="E45" s="48">
        <f>+E44+E35</f>
        <v>149690835.28</v>
      </c>
      <c r="F45" s="41"/>
      <c r="G45" s="48">
        <v>146363266.38999999</v>
      </c>
    </row>
    <row r="46" spans="2:7" x14ac:dyDescent="0.2">
      <c r="B46" s="20"/>
      <c r="C46" s="20"/>
      <c r="D46" s="20"/>
      <c r="E46" s="41"/>
      <c r="F46" s="41"/>
      <c r="G46" s="41"/>
    </row>
    <row r="47" spans="2:7" x14ac:dyDescent="0.2">
      <c r="B47" s="5" t="s">
        <v>96</v>
      </c>
      <c r="C47" s="20"/>
      <c r="D47" s="20"/>
      <c r="E47" s="41">
        <v>50929108.700000003</v>
      </c>
      <c r="F47" s="41"/>
      <c r="G47" s="41">
        <v>27837432</v>
      </c>
    </row>
    <row r="48" spans="2:7" x14ac:dyDescent="0.2">
      <c r="B48" s="20"/>
      <c r="C48" s="20"/>
      <c r="D48" s="20"/>
      <c r="E48" s="41"/>
      <c r="F48" s="41"/>
      <c r="G48" s="41"/>
    </row>
    <row r="49" spans="2:7" x14ac:dyDescent="0.2">
      <c r="B49" s="5" t="s">
        <v>43</v>
      </c>
      <c r="C49" s="20"/>
      <c r="D49" s="20"/>
      <c r="E49" s="41"/>
      <c r="F49" s="41"/>
      <c r="G49" s="41"/>
    </row>
    <row r="50" spans="2:7" x14ac:dyDescent="0.2">
      <c r="B50" s="20"/>
      <c r="C50" s="36" t="s">
        <v>45</v>
      </c>
      <c r="D50" s="36"/>
      <c r="E50" s="41">
        <v>209062433.36000001</v>
      </c>
      <c r="F50" s="41"/>
      <c r="G50" s="41">
        <v>215993085.44999999</v>
      </c>
    </row>
    <row r="51" spans="2:7" x14ac:dyDescent="0.2">
      <c r="B51" s="20"/>
      <c r="C51" s="36" t="s">
        <v>19</v>
      </c>
      <c r="D51" s="36"/>
      <c r="E51" s="41"/>
      <c r="F51" s="41"/>
      <c r="G51" s="41"/>
    </row>
    <row r="52" spans="2:7" x14ac:dyDescent="0.2">
      <c r="B52" s="20"/>
      <c r="C52" s="36"/>
      <c r="D52" s="36" t="s">
        <v>20</v>
      </c>
      <c r="E52" s="41">
        <v>2147046.29</v>
      </c>
      <c r="F52" s="41"/>
      <c r="G52" s="41">
        <v>1460156.44</v>
      </c>
    </row>
    <row r="53" spans="2:7" x14ac:dyDescent="0.2">
      <c r="B53" s="20"/>
      <c r="C53" s="36"/>
      <c r="D53" s="36" t="s">
        <v>117</v>
      </c>
      <c r="E53" s="41"/>
      <c r="F53" s="41"/>
      <c r="G53" s="41"/>
    </row>
    <row r="54" spans="2:7" x14ac:dyDescent="0.2">
      <c r="B54" s="20"/>
      <c r="C54" s="36"/>
      <c r="D54" s="37" t="s">
        <v>118</v>
      </c>
      <c r="E54" s="41">
        <v>14398375.49</v>
      </c>
      <c r="F54" s="41"/>
      <c r="G54" s="41">
        <v>0</v>
      </c>
    </row>
    <row r="55" spans="2:7" x14ac:dyDescent="0.2">
      <c r="B55" s="20"/>
      <c r="C55" s="36"/>
      <c r="D55" s="37" t="s">
        <v>136</v>
      </c>
      <c r="E55" s="41">
        <v>2269853.23</v>
      </c>
      <c r="F55" s="41"/>
      <c r="G55" s="41">
        <v>0</v>
      </c>
    </row>
    <row r="56" spans="2:7" x14ac:dyDescent="0.2">
      <c r="B56" s="20"/>
      <c r="C56" s="36"/>
      <c r="D56" s="37" t="s">
        <v>119</v>
      </c>
      <c r="E56" s="41">
        <v>699424.09</v>
      </c>
      <c r="F56" s="41"/>
      <c r="G56" s="41">
        <v>307468.25</v>
      </c>
    </row>
    <row r="57" spans="2:7" x14ac:dyDescent="0.2">
      <c r="B57" s="20"/>
      <c r="C57" s="36"/>
      <c r="D57" s="37" t="s">
        <v>120</v>
      </c>
      <c r="E57" s="41">
        <v>550510.59</v>
      </c>
      <c r="F57" s="41"/>
      <c r="G57" s="41">
        <v>1563107.49</v>
      </c>
    </row>
    <row r="58" spans="2:7" x14ac:dyDescent="0.2">
      <c r="B58" s="20"/>
      <c r="C58" s="36"/>
      <c r="D58" s="37" t="s">
        <v>121</v>
      </c>
      <c r="E58" s="41">
        <v>47443123.299999997</v>
      </c>
      <c r="F58" s="41"/>
      <c r="G58" s="41">
        <v>37498542.119999997</v>
      </c>
    </row>
    <row r="59" spans="2:7" x14ac:dyDescent="0.2">
      <c r="B59" s="20"/>
      <c r="C59" s="36"/>
      <c r="D59" s="37" t="s">
        <v>122</v>
      </c>
      <c r="E59" s="41">
        <v>453725.14</v>
      </c>
      <c r="F59" s="41"/>
      <c r="G59" s="41">
        <v>464311.41</v>
      </c>
    </row>
    <row r="60" spans="2:7" x14ac:dyDescent="0.2">
      <c r="B60" s="20"/>
      <c r="C60" s="36"/>
      <c r="D60" s="37" t="s">
        <v>123</v>
      </c>
      <c r="E60" s="41">
        <v>4228804.9800000098</v>
      </c>
      <c r="F60" s="41"/>
      <c r="G60" s="41">
        <v>4026208.9799999902</v>
      </c>
    </row>
    <row r="61" spans="2:7" x14ac:dyDescent="0.2">
      <c r="B61" s="20"/>
      <c r="C61" s="36"/>
      <c r="D61" s="36" t="s">
        <v>124</v>
      </c>
      <c r="E61" s="41">
        <f>SUM(E54:E60)</f>
        <v>70043816.820000008</v>
      </c>
      <c r="F61" s="41"/>
      <c r="G61" s="41">
        <v>43859638.25</v>
      </c>
    </row>
    <row r="62" spans="2:7" x14ac:dyDescent="0.2">
      <c r="B62" s="20"/>
      <c r="C62" s="36" t="s">
        <v>21</v>
      </c>
      <c r="D62" s="36"/>
      <c r="E62" s="40">
        <v>-6921262.3500000797</v>
      </c>
      <c r="F62" s="41"/>
      <c r="G62" s="40">
        <v>13226700</v>
      </c>
    </row>
    <row r="63" spans="2:7" s="5" customFormat="1" ht="13.5" thickBot="1" x14ac:dyDescent="0.25">
      <c r="D63" s="5" t="s">
        <v>44</v>
      </c>
      <c r="E63" s="55">
        <f>+E62+E61+E50+E52</f>
        <v>274332034.11999995</v>
      </c>
      <c r="F63" s="41"/>
      <c r="G63" s="55">
        <v>274539580.13999999</v>
      </c>
    </row>
    <row r="64" spans="2:7" ht="13.5" thickTop="1" x14ac:dyDescent="0.2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"/>
  <sheetViews>
    <sheetView topLeftCell="A46" workbookViewId="0"/>
  </sheetViews>
  <sheetFormatPr defaultRowHeight="12.75" x14ac:dyDescent="0.2"/>
  <cols>
    <col min="1" max="1" width="3" customWidth="1"/>
    <col min="2" max="2" width="3.7109375" customWidth="1"/>
    <col min="3" max="3" width="5.28515625" customWidth="1"/>
    <col min="4" max="4" width="48.85546875" customWidth="1"/>
    <col min="5" max="5" width="15" bestFit="1" customWidth="1"/>
    <col min="6" max="6" width="2" style="21" bestFit="1" customWidth="1"/>
    <col min="7" max="7" width="15" style="21" bestFit="1" customWidth="1"/>
    <col min="8" max="9" width="15.42578125" customWidth="1"/>
  </cols>
  <sheetData>
    <row r="1" spans="1:7" s="1" customFormat="1" ht="18" x14ac:dyDescent="0.25">
      <c r="A1" s="12" t="s">
        <v>134</v>
      </c>
      <c r="B1" s="12"/>
      <c r="C1" s="13"/>
      <c r="D1" s="13"/>
      <c r="E1" s="22"/>
      <c r="F1" s="13"/>
      <c r="G1" s="26"/>
    </row>
    <row r="2" spans="1:7" s="1" customFormat="1" x14ac:dyDescent="0.2">
      <c r="A2" s="56" t="s">
        <v>131</v>
      </c>
      <c r="B2" s="56"/>
      <c r="C2" s="56"/>
      <c r="D2" s="56"/>
      <c r="E2" s="25" t="s">
        <v>88</v>
      </c>
      <c r="F2" s="11"/>
      <c r="G2" s="25" t="s">
        <v>88</v>
      </c>
    </row>
    <row r="3" spans="1:7" s="1" customFormat="1" x14ac:dyDescent="0.2">
      <c r="A3" s="57"/>
      <c r="B3" s="57"/>
      <c r="C3" s="57"/>
      <c r="D3" s="57"/>
      <c r="E3" s="31" t="s">
        <v>137</v>
      </c>
      <c r="F3" s="11"/>
      <c r="G3" s="31" t="s">
        <v>129</v>
      </c>
    </row>
    <row r="4" spans="1:7" s="1" customFormat="1" x14ac:dyDescent="0.2">
      <c r="A4" s="14" t="s">
        <v>23</v>
      </c>
      <c r="B4" s="14"/>
      <c r="C4" s="14"/>
      <c r="D4" s="15"/>
      <c r="E4" s="24"/>
      <c r="F4" s="16"/>
      <c r="G4" s="24"/>
    </row>
    <row r="5" spans="1:7" s="1" customFormat="1" x14ac:dyDescent="0.2">
      <c r="A5" s="11"/>
      <c r="B5" s="17" t="s">
        <v>24</v>
      </c>
      <c r="C5" s="11"/>
      <c r="D5" s="11"/>
      <c r="E5" s="21"/>
      <c r="F5" s="11"/>
      <c r="G5" s="21"/>
    </row>
    <row r="6" spans="1:7" s="1" customFormat="1" x14ac:dyDescent="0.2">
      <c r="A6" s="11"/>
      <c r="B6" s="11"/>
      <c r="C6" s="11"/>
      <c r="D6" s="11"/>
      <c r="E6" s="21"/>
      <c r="F6" s="11"/>
      <c r="G6" s="21"/>
    </row>
    <row r="7" spans="1:7" s="1" customFormat="1" x14ac:dyDescent="0.2">
      <c r="C7" s="58" t="s">
        <v>138</v>
      </c>
      <c r="D7" s="58"/>
      <c r="E7" s="41">
        <v>73660757.640000001</v>
      </c>
      <c r="F7" s="44"/>
      <c r="G7" s="41">
        <v>71842916.730000004</v>
      </c>
    </row>
    <row r="8" spans="1:7" s="1" customFormat="1" x14ac:dyDescent="0.2">
      <c r="C8" s="1" t="s">
        <v>25</v>
      </c>
      <c r="E8" s="41">
        <v>3124483.44</v>
      </c>
      <c r="F8" s="44"/>
      <c r="G8" s="41">
        <v>1980960.89</v>
      </c>
    </row>
    <row r="9" spans="1:7" s="1" customFormat="1" x14ac:dyDescent="0.2">
      <c r="C9" s="1" t="s">
        <v>26</v>
      </c>
      <c r="E9" s="41">
        <v>1160627.19</v>
      </c>
      <c r="F9" s="44"/>
      <c r="G9" s="41">
        <v>2798623.01</v>
      </c>
    </row>
    <row r="10" spans="1:7" s="1" customFormat="1" x14ac:dyDescent="0.2">
      <c r="C10" s="1" t="s">
        <v>27</v>
      </c>
      <c r="E10" s="41">
        <v>7099595.9900000002</v>
      </c>
      <c r="F10" s="44"/>
      <c r="G10" s="41">
        <v>8282988.2000000002</v>
      </c>
    </row>
    <row r="11" spans="1:7" s="1" customFormat="1" ht="27.75" customHeight="1" x14ac:dyDescent="0.2">
      <c r="C11" s="58" t="s">
        <v>139</v>
      </c>
      <c r="D11" s="58"/>
      <c r="E11" s="41">
        <v>17043146.82</v>
      </c>
      <c r="F11" s="44"/>
      <c r="G11" s="41">
        <v>22289372.27</v>
      </c>
    </row>
    <row r="12" spans="1:7" s="1" customFormat="1" x14ac:dyDescent="0.2">
      <c r="C12" s="20" t="s">
        <v>107</v>
      </c>
      <c r="E12" s="41">
        <v>98618.45</v>
      </c>
      <c r="F12" s="44"/>
      <c r="G12" s="41">
        <v>175367.49</v>
      </c>
    </row>
    <row r="13" spans="1:7" s="1" customFormat="1" x14ac:dyDescent="0.2">
      <c r="C13" s="1" t="s">
        <v>28</v>
      </c>
      <c r="E13" s="40">
        <v>18480975.109999999</v>
      </c>
      <c r="F13" s="45"/>
      <c r="G13" s="40">
        <v>18638652.719999999</v>
      </c>
    </row>
    <row r="14" spans="1:7" s="1" customFormat="1" x14ac:dyDescent="0.2">
      <c r="D14" s="5" t="s">
        <v>29</v>
      </c>
      <c r="E14" s="46">
        <v>120668204.64</v>
      </c>
      <c r="F14" s="47"/>
      <c r="G14" s="46">
        <v>126008881.31</v>
      </c>
    </row>
    <row r="15" spans="1:7" s="1" customFormat="1" x14ac:dyDescent="0.2">
      <c r="E15" s="39"/>
      <c r="F15" s="44"/>
      <c r="G15" s="39"/>
    </row>
    <row r="16" spans="1:7" s="1" customFormat="1" x14ac:dyDescent="0.2">
      <c r="B16" s="5" t="s">
        <v>30</v>
      </c>
      <c r="E16" s="39"/>
      <c r="F16" s="44"/>
      <c r="G16" s="39"/>
    </row>
    <row r="17" spans="2:7" s="1" customFormat="1" x14ac:dyDescent="0.2">
      <c r="C17" s="1" t="s">
        <v>125</v>
      </c>
      <c r="E17" s="41">
        <v>78612688.370000005</v>
      </c>
      <c r="F17" s="44"/>
      <c r="G17" s="41">
        <v>75414329.680000007</v>
      </c>
    </row>
    <row r="18" spans="2:7" s="1" customFormat="1" x14ac:dyDescent="0.2">
      <c r="C18" s="1" t="s">
        <v>126</v>
      </c>
      <c r="E18" s="41">
        <v>30242284.690000001</v>
      </c>
      <c r="F18" s="44"/>
      <c r="G18" s="41">
        <v>29315438.829999998</v>
      </c>
    </row>
    <row r="19" spans="2:7" s="1" customFormat="1" x14ac:dyDescent="0.2">
      <c r="C19" s="1" t="s">
        <v>127</v>
      </c>
      <c r="E19" s="41">
        <v>1291304.07</v>
      </c>
      <c r="F19" s="44"/>
      <c r="G19" s="41">
        <v>5905627.0099999998</v>
      </c>
    </row>
    <row r="20" spans="2:7" s="1" customFormat="1" x14ac:dyDescent="0.2">
      <c r="D20" s="1" t="s">
        <v>128</v>
      </c>
      <c r="E20" s="48">
        <v>110146277.13</v>
      </c>
      <c r="F20" s="44"/>
      <c r="G20" s="48">
        <v>110635395.52</v>
      </c>
    </row>
    <row r="21" spans="2:7" s="1" customFormat="1" x14ac:dyDescent="0.2">
      <c r="E21" s="41"/>
      <c r="F21" s="44"/>
      <c r="G21" s="41"/>
    </row>
    <row r="22" spans="2:7" s="1" customFormat="1" x14ac:dyDescent="0.2">
      <c r="C22" s="1" t="s">
        <v>31</v>
      </c>
      <c r="E22" s="41">
        <v>6467495.3700000001</v>
      </c>
      <c r="F22" s="44"/>
      <c r="G22" s="41">
        <v>2333661.44</v>
      </c>
    </row>
    <row r="23" spans="2:7" s="1" customFormat="1" x14ac:dyDescent="0.2">
      <c r="C23" s="1" t="s">
        <v>32</v>
      </c>
      <c r="E23" s="41">
        <v>37198724.420000002</v>
      </c>
      <c r="F23" s="44"/>
      <c r="G23" s="41">
        <v>43376926.229999997</v>
      </c>
    </row>
    <row r="24" spans="2:7" s="1" customFormat="1" x14ac:dyDescent="0.2">
      <c r="C24" s="1" t="s">
        <v>33</v>
      </c>
      <c r="E24" s="41">
        <v>-15575.77</v>
      </c>
      <c r="F24" s="44"/>
      <c r="G24" s="41">
        <v>172443.83</v>
      </c>
    </row>
    <row r="25" spans="2:7" s="1" customFormat="1" x14ac:dyDescent="0.2">
      <c r="C25" s="1" t="s">
        <v>34</v>
      </c>
      <c r="E25" s="40">
        <v>12027044.75</v>
      </c>
      <c r="F25" s="45"/>
      <c r="G25" s="40">
        <v>11669127.27</v>
      </c>
    </row>
    <row r="26" spans="2:7" s="1" customFormat="1" x14ac:dyDescent="0.2">
      <c r="D26" s="5" t="s">
        <v>35</v>
      </c>
      <c r="E26" s="40">
        <v>165823965.90000001</v>
      </c>
      <c r="F26" s="45"/>
      <c r="G26" s="40">
        <v>168187554.28999999</v>
      </c>
    </row>
    <row r="27" spans="2:7" s="1" customFormat="1" x14ac:dyDescent="0.2">
      <c r="D27" s="5" t="s">
        <v>49</v>
      </c>
      <c r="E27" s="46">
        <v>-45155761.259999998</v>
      </c>
      <c r="F27" s="47"/>
      <c r="G27" s="46">
        <v>-42178672.979999989</v>
      </c>
    </row>
    <row r="28" spans="2:7" s="1" customFormat="1" x14ac:dyDescent="0.2">
      <c r="E28" s="39"/>
      <c r="F28" s="44"/>
      <c r="G28" s="39"/>
    </row>
    <row r="29" spans="2:7" s="1" customFormat="1" x14ac:dyDescent="0.2">
      <c r="B29" s="5" t="s">
        <v>36</v>
      </c>
      <c r="E29" s="39"/>
      <c r="F29" s="44"/>
      <c r="G29" s="39"/>
    </row>
    <row r="30" spans="2:7" s="1" customFormat="1" x14ac:dyDescent="0.2">
      <c r="C30" s="1" t="s">
        <v>37</v>
      </c>
      <c r="E30" s="41">
        <v>25737068.510000002</v>
      </c>
      <c r="F30" s="44"/>
      <c r="G30" s="41">
        <v>25824039.800000001</v>
      </c>
    </row>
    <row r="31" spans="2:7" s="1" customFormat="1" x14ac:dyDescent="0.2">
      <c r="C31" s="1" t="s">
        <v>38</v>
      </c>
      <c r="E31" s="41">
        <v>3346047.35</v>
      </c>
      <c r="F31" s="44"/>
      <c r="G31" s="41">
        <v>2944758.19</v>
      </c>
    </row>
    <row r="32" spans="2:7" s="1" customFormat="1" x14ac:dyDescent="0.2">
      <c r="C32" s="20" t="s">
        <v>112</v>
      </c>
      <c r="E32" s="41">
        <v>7622162.1100000003</v>
      </c>
      <c r="F32" s="44"/>
      <c r="G32" s="41">
        <v>8996701.1899999995</v>
      </c>
    </row>
    <row r="33" spans="2:7" s="1" customFormat="1" x14ac:dyDescent="0.2">
      <c r="C33" s="20" t="s">
        <v>140</v>
      </c>
      <c r="E33" s="41">
        <v>5649837.0999999996</v>
      </c>
      <c r="F33" s="44"/>
      <c r="G33" s="41">
        <v>0</v>
      </c>
    </row>
    <row r="34" spans="2:7" s="1" customFormat="1" x14ac:dyDescent="0.2">
      <c r="C34" s="20" t="s">
        <v>48</v>
      </c>
      <c r="E34" s="41">
        <v>992735.63</v>
      </c>
      <c r="F34" s="45"/>
      <c r="G34" s="41">
        <v>1951617.75</v>
      </c>
    </row>
    <row r="35" spans="2:7" s="1" customFormat="1" x14ac:dyDescent="0.2">
      <c r="C35" s="1" t="s">
        <v>39</v>
      </c>
      <c r="E35" s="41">
        <v>-70473.36</v>
      </c>
      <c r="F35" s="44"/>
      <c r="G35" s="41">
        <v>-125136.3</v>
      </c>
    </row>
    <row r="36" spans="2:7" s="1" customFormat="1" x14ac:dyDescent="0.2">
      <c r="C36" s="1" t="s">
        <v>40</v>
      </c>
      <c r="E36" s="41">
        <v>-2475692.31</v>
      </c>
      <c r="F36" s="44"/>
      <c r="G36" s="41">
        <v>-3029322.56</v>
      </c>
    </row>
    <row r="37" spans="2:7" s="1" customFormat="1" x14ac:dyDescent="0.2">
      <c r="C37" s="1" t="s">
        <v>42</v>
      </c>
      <c r="E37" s="41">
        <v>-2226140.4900000002</v>
      </c>
      <c r="F37" s="44"/>
      <c r="G37" s="41">
        <v>-1617173.33</v>
      </c>
    </row>
    <row r="38" spans="2:7" s="1" customFormat="1" x14ac:dyDescent="0.2">
      <c r="C38" s="20" t="s">
        <v>97</v>
      </c>
      <c r="E38" s="40">
        <v>1156992.95</v>
      </c>
      <c r="F38" s="45"/>
      <c r="G38" s="40">
        <v>678535.03000000201</v>
      </c>
    </row>
    <row r="39" spans="2:7" s="1" customFormat="1" x14ac:dyDescent="0.2">
      <c r="E39" s="39"/>
      <c r="F39" s="44"/>
      <c r="G39" s="39"/>
    </row>
    <row r="40" spans="2:7" s="1" customFormat="1" x14ac:dyDescent="0.2">
      <c r="D40" s="20" t="s">
        <v>101</v>
      </c>
      <c r="E40" s="46">
        <v>-5423223.7700000098</v>
      </c>
      <c r="F40" s="44"/>
      <c r="G40" s="46">
        <v>-6554653.2100000801</v>
      </c>
    </row>
    <row r="41" spans="2:7" s="1" customFormat="1" x14ac:dyDescent="0.2">
      <c r="E41" s="39"/>
      <c r="F41" s="44"/>
      <c r="G41" s="39"/>
    </row>
    <row r="42" spans="2:7" s="1" customFormat="1" x14ac:dyDescent="0.2">
      <c r="C42" s="20" t="s">
        <v>99</v>
      </c>
      <c r="E42" s="39">
        <v>4902733.45</v>
      </c>
      <c r="F42" s="44"/>
      <c r="G42" s="39">
        <v>8941017.9800000004</v>
      </c>
    </row>
    <row r="43" spans="2:7" s="1" customFormat="1" x14ac:dyDescent="0.2">
      <c r="C43" s="20" t="s">
        <v>148</v>
      </c>
      <c r="E43" s="41">
        <v>12944</v>
      </c>
      <c r="F43" s="45"/>
      <c r="G43" s="41">
        <v>0</v>
      </c>
    </row>
    <row r="44" spans="2:7" s="1" customFormat="1" x14ac:dyDescent="0.2">
      <c r="C44" s="20" t="s">
        <v>147</v>
      </c>
      <c r="E44" s="41">
        <v>300000</v>
      </c>
      <c r="F44" s="45"/>
      <c r="G44" s="41">
        <v>0</v>
      </c>
    </row>
    <row r="45" spans="2:7" s="1" customFormat="1" x14ac:dyDescent="0.2">
      <c r="D45" s="5" t="s">
        <v>50</v>
      </c>
      <c r="E45" s="49">
        <v>-207546.32000001101</v>
      </c>
      <c r="F45" s="44"/>
      <c r="G45" s="48">
        <v>2386364.7699999302</v>
      </c>
    </row>
    <row r="46" spans="2:7" s="1" customFormat="1" x14ac:dyDescent="0.2">
      <c r="E46" s="46"/>
      <c r="F46" s="47"/>
      <c r="G46" s="46"/>
    </row>
    <row r="47" spans="2:7" s="1" customFormat="1" x14ac:dyDescent="0.2">
      <c r="E47" s="39"/>
      <c r="F47" s="44"/>
      <c r="G47" s="39"/>
    </row>
    <row r="48" spans="2:7" s="1" customFormat="1" x14ac:dyDescent="0.2">
      <c r="B48" s="5" t="s">
        <v>43</v>
      </c>
      <c r="E48" s="39"/>
      <c r="F48" s="44"/>
      <c r="G48" s="39"/>
    </row>
    <row r="49" spans="3:7" s="1" customFormat="1" x14ac:dyDescent="0.2">
      <c r="C49" s="20" t="s">
        <v>46</v>
      </c>
      <c r="E49" s="39">
        <v>274539580.30000001</v>
      </c>
      <c r="F49" s="45"/>
      <c r="G49" s="39">
        <v>272153215.52999997</v>
      </c>
    </row>
    <row r="50" spans="3:7" s="1" customFormat="1" x14ac:dyDescent="0.2">
      <c r="C50" s="20"/>
      <c r="E50" s="40"/>
      <c r="F50" s="50"/>
      <c r="G50" s="40"/>
    </row>
    <row r="51" spans="3:7" s="1" customFormat="1" ht="13.5" thickBot="1" x14ac:dyDescent="0.25">
      <c r="C51" s="5" t="s">
        <v>47</v>
      </c>
      <c r="E51" s="51">
        <v>274332033.98000002</v>
      </c>
      <c r="F51" s="52"/>
      <c r="G51" s="51">
        <v>274539580.30000001</v>
      </c>
    </row>
    <row r="52" spans="3:7" s="1" customFormat="1" ht="13.5" thickTop="1" x14ac:dyDescent="0.2">
      <c r="E52" s="46"/>
      <c r="F52" s="44"/>
      <c r="G52" s="46"/>
    </row>
    <row r="53" spans="3:7" s="1" customFormat="1" x14ac:dyDescent="0.2">
      <c r="D53" s="1" t="s">
        <v>141</v>
      </c>
      <c r="E53" s="46"/>
      <c r="F53" s="44"/>
      <c r="G53" s="46"/>
    </row>
    <row r="54" spans="3:7" s="1" customFormat="1" x14ac:dyDescent="0.2">
      <c r="D54" s="38" t="s">
        <v>142</v>
      </c>
      <c r="E54" s="46">
        <v>9768162.0700000003</v>
      </c>
      <c r="F54" s="44"/>
      <c r="G54" s="46">
        <v>11067471.289999999</v>
      </c>
    </row>
    <row r="55" spans="3:7" s="1" customFormat="1" x14ac:dyDescent="0.2">
      <c r="D55" s="38" t="s">
        <v>143</v>
      </c>
      <c r="E55" s="46">
        <v>2042318.5</v>
      </c>
      <c r="F55" s="44"/>
      <c r="G55" s="46">
        <v>2267773.1</v>
      </c>
    </row>
    <row r="56" spans="3:7" s="1" customFormat="1" x14ac:dyDescent="0.2">
      <c r="E56" s="8"/>
      <c r="G56" s="8"/>
    </row>
    <row r="57" spans="3:7" s="1" customFormat="1" x14ac:dyDescent="0.2">
      <c r="E57" s="8"/>
      <c r="G57" s="8"/>
    </row>
    <row r="58" spans="3:7" s="1" customFormat="1" x14ac:dyDescent="0.2">
      <c r="E58" s="8"/>
      <c r="G58" s="8"/>
    </row>
    <row r="59" spans="3:7" s="1" customFormat="1" x14ac:dyDescent="0.2">
      <c r="E59" s="8"/>
      <c r="G59" s="8"/>
    </row>
    <row r="60" spans="3:7" s="1" customFormat="1" x14ac:dyDescent="0.2">
      <c r="E60" s="8"/>
      <c r="G60" s="8"/>
    </row>
    <row r="61" spans="3:7" s="1" customFormat="1" x14ac:dyDescent="0.2">
      <c r="E61" s="8"/>
      <c r="G61" s="8"/>
    </row>
    <row r="62" spans="3:7" s="1" customFormat="1" x14ac:dyDescent="0.2">
      <c r="E62" s="8"/>
      <c r="G62" s="8"/>
    </row>
    <row r="63" spans="3:7" s="1" customFormat="1" x14ac:dyDescent="0.2">
      <c r="E63" s="8"/>
      <c r="G63" s="8"/>
    </row>
    <row r="64" spans="3:7" s="1" customFormat="1" x14ac:dyDescent="0.2">
      <c r="E64" s="8"/>
      <c r="G64" s="8"/>
    </row>
    <row r="65" spans="5:7" s="1" customFormat="1" x14ac:dyDescent="0.2">
      <c r="E65" s="8"/>
      <c r="G65" s="8"/>
    </row>
    <row r="66" spans="5:7" s="1" customFormat="1" x14ac:dyDescent="0.2">
      <c r="E66" s="8"/>
      <c r="G66" s="8"/>
    </row>
    <row r="67" spans="5:7" s="1" customFormat="1" x14ac:dyDescent="0.2">
      <c r="E67" s="8"/>
      <c r="G67" s="8"/>
    </row>
    <row r="68" spans="5:7" s="1" customFormat="1" x14ac:dyDescent="0.2">
      <c r="E68" s="8"/>
      <c r="G68" s="8"/>
    </row>
    <row r="69" spans="5:7" s="1" customFormat="1" x14ac:dyDescent="0.2">
      <c r="E69" s="8"/>
      <c r="G69" s="8"/>
    </row>
    <row r="70" spans="5:7" s="1" customFormat="1" x14ac:dyDescent="0.2">
      <c r="E70" s="8"/>
      <c r="G70" s="8"/>
    </row>
    <row r="71" spans="5:7" s="1" customFormat="1" x14ac:dyDescent="0.2">
      <c r="E71" s="8"/>
      <c r="G71" s="8"/>
    </row>
    <row r="72" spans="5:7" s="1" customFormat="1" x14ac:dyDescent="0.2">
      <c r="E72" s="8"/>
      <c r="G72" s="8"/>
    </row>
    <row r="73" spans="5:7" s="1" customFormat="1" x14ac:dyDescent="0.2">
      <c r="E73" s="8"/>
      <c r="G73" s="8"/>
    </row>
    <row r="74" spans="5:7" s="1" customFormat="1" x14ac:dyDescent="0.2">
      <c r="E74" s="8"/>
      <c r="G74" s="8"/>
    </row>
    <row r="75" spans="5:7" s="1" customFormat="1" x14ac:dyDescent="0.2">
      <c r="E75" s="8"/>
      <c r="G75" s="8"/>
    </row>
    <row r="76" spans="5:7" s="1" customFormat="1" x14ac:dyDescent="0.2">
      <c r="E76" s="8"/>
      <c r="G76" s="8"/>
    </row>
    <row r="77" spans="5:7" s="1" customFormat="1" x14ac:dyDescent="0.2">
      <c r="E77" s="8"/>
      <c r="G77" s="8"/>
    </row>
    <row r="78" spans="5:7" s="1" customFormat="1" x14ac:dyDescent="0.2">
      <c r="E78" s="8"/>
      <c r="G78" s="8"/>
    </row>
    <row r="79" spans="5:7" s="1" customFormat="1" x14ac:dyDescent="0.2">
      <c r="E79" s="8"/>
      <c r="G79" s="8"/>
    </row>
    <row r="80" spans="5:7" s="1" customFormat="1" x14ac:dyDescent="0.2">
      <c r="E80" s="8"/>
      <c r="G80" s="8"/>
    </row>
    <row r="81" spans="5:7" s="1" customFormat="1" x14ac:dyDescent="0.2">
      <c r="E81" s="8"/>
      <c r="G81" s="8"/>
    </row>
    <row r="82" spans="5:7" s="1" customFormat="1" x14ac:dyDescent="0.2">
      <c r="E82" s="8"/>
      <c r="G82" s="8"/>
    </row>
    <row r="83" spans="5:7" s="1" customFormat="1" x14ac:dyDescent="0.2">
      <c r="E83" s="8"/>
      <c r="G83" s="8"/>
    </row>
    <row r="84" spans="5:7" s="1" customFormat="1" x14ac:dyDescent="0.2">
      <c r="E84" s="8"/>
      <c r="G84" s="8"/>
    </row>
    <row r="85" spans="5:7" s="1" customFormat="1" x14ac:dyDescent="0.2">
      <c r="E85" s="8"/>
      <c r="G85" s="8"/>
    </row>
    <row r="86" spans="5:7" s="1" customFormat="1" x14ac:dyDescent="0.2">
      <c r="E86" s="8"/>
      <c r="G86" s="8"/>
    </row>
    <row r="87" spans="5:7" s="1" customFormat="1" x14ac:dyDescent="0.2">
      <c r="E87" s="8"/>
      <c r="G87" s="8"/>
    </row>
    <row r="88" spans="5:7" s="1" customFormat="1" x14ac:dyDescent="0.2">
      <c r="E88" s="8"/>
      <c r="G88" s="8"/>
    </row>
    <row r="89" spans="5:7" s="1" customFormat="1" x14ac:dyDescent="0.2">
      <c r="E89" s="8"/>
      <c r="G89" s="8"/>
    </row>
    <row r="90" spans="5:7" s="1" customFormat="1" x14ac:dyDescent="0.2">
      <c r="E90" s="8"/>
      <c r="G90" s="8"/>
    </row>
    <row r="91" spans="5:7" s="1" customFormat="1" x14ac:dyDescent="0.2">
      <c r="E91" s="8"/>
      <c r="G91" s="8"/>
    </row>
    <row r="92" spans="5:7" s="1" customFormat="1" x14ac:dyDescent="0.2">
      <c r="E92" s="8"/>
      <c r="G92" s="8"/>
    </row>
    <row r="93" spans="5:7" s="1" customFormat="1" x14ac:dyDescent="0.2">
      <c r="E93" s="8"/>
      <c r="G93" s="8"/>
    </row>
    <row r="94" spans="5:7" s="1" customFormat="1" x14ac:dyDescent="0.2">
      <c r="E94" s="8"/>
      <c r="G94" s="8"/>
    </row>
    <row r="95" spans="5:7" s="1" customFormat="1" x14ac:dyDescent="0.2">
      <c r="E95" s="8"/>
      <c r="G95" s="8"/>
    </row>
    <row r="96" spans="5:7" s="1" customFormat="1" x14ac:dyDescent="0.2">
      <c r="E96" s="8"/>
      <c r="G96" s="8"/>
    </row>
    <row r="97" spans="5:7" s="1" customFormat="1" x14ac:dyDescent="0.2">
      <c r="E97" s="8"/>
      <c r="G97" s="8"/>
    </row>
    <row r="98" spans="5:7" s="1" customFormat="1" x14ac:dyDescent="0.2">
      <c r="E98" s="8"/>
      <c r="G98" s="8"/>
    </row>
    <row r="99" spans="5:7" s="1" customFormat="1" x14ac:dyDescent="0.2">
      <c r="E99" s="8"/>
      <c r="G99" s="8"/>
    </row>
    <row r="100" spans="5:7" s="1" customFormat="1" x14ac:dyDescent="0.2">
      <c r="E100" s="8"/>
      <c r="G100" s="8"/>
    </row>
    <row r="101" spans="5:7" s="1" customFormat="1" x14ac:dyDescent="0.2">
      <c r="E101" s="8"/>
      <c r="G101" s="8"/>
    </row>
    <row r="102" spans="5:7" s="1" customFormat="1" x14ac:dyDescent="0.2">
      <c r="E102" s="8"/>
      <c r="G102" s="8"/>
    </row>
  </sheetData>
  <mergeCells count="3">
    <mergeCell ref="A2:D3"/>
    <mergeCell ref="C11:D11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0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7.28515625" bestFit="1" customWidth="1"/>
    <col min="6" max="6" width="3" customWidth="1"/>
    <col min="7" max="7" width="17.28515625" style="21" bestFit="1" customWidth="1"/>
  </cols>
  <sheetData>
    <row r="1" spans="1:7" ht="18" x14ac:dyDescent="0.25">
      <c r="A1" s="12" t="s">
        <v>51</v>
      </c>
      <c r="B1" s="12"/>
      <c r="C1" s="13"/>
      <c r="D1" s="13"/>
      <c r="E1" s="26"/>
      <c r="F1" s="13"/>
      <c r="G1" s="26"/>
    </row>
    <row r="2" spans="1:7" s="1" customFormat="1" x14ac:dyDescent="0.2">
      <c r="A2" s="56" t="s">
        <v>131</v>
      </c>
      <c r="B2" s="56"/>
      <c r="C2" s="56"/>
      <c r="D2" s="56"/>
      <c r="E2" s="25" t="s">
        <v>88</v>
      </c>
      <c r="F2" s="11"/>
      <c r="G2" s="25" t="s">
        <v>88</v>
      </c>
    </row>
    <row r="3" spans="1:7" s="1" customFormat="1" x14ac:dyDescent="0.2">
      <c r="A3" s="57"/>
      <c r="B3" s="57"/>
      <c r="C3" s="57"/>
      <c r="D3" s="57"/>
      <c r="E3" s="31" t="s">
        <v>137</v>
      </c>
      <c r="F3" s="11"/>
      <c r="G3" s="31" t="s">
        <v>129</v>
      </c>
    </row>
    <row r="4" spans="1:7" s="1" customFormat="1" x14ac:dyDescent="0.2">
      <c r="A4" s="32"/>
      <c r="B4" s="32"/>
      <c r="C4" s="32"/>
      <c r="D4" s="32"/>
      <c r="E4" s="31"/>
      <c r="F4" s="11"/>
      <c r="G4" s="31"/>
    </row>
    <row r="5" spans="1:7" x14ac:dyDescent="0.2">
      <c r="B5" s="17" t="s">
        <v>52</v>
      </c>
      <c r="C5" s="21"/>
      <c r="D5" s="21"/>
    </row>
    <row r="6" spans="1:7" x14ac:dyDescent="0.2">
      <c r="B6" s="21"/>
      <c r="C6" s="21" t="s">
        <v>53</v>
      </c>
      <c r="D6" s="21"/>
      <c r="E6" s="39">
        <v>73134732.359999999</v>
      </c>
      <c r="F6" s="39"/>
      <c r="G6" s="39">
        <v>71937928.810000002</v>
      </c>
    </row>
    <row r="7" spans="1:7" x14ac:dyDescent="0.2">
      <c r="B7" s="21"/>
      <c r="C7" s="21" t="s">
        <v>54</v>
      </c>
      <c r="D7" s="21"/>
      <c r="E7" s="39">
        <v>4176385.41</v>
      </c>
      <c r="F7" s="39"/>
      <c r="G7" s="39">
        <v>5441674.2300000004</v>
      </c>
    </row>
    <row r="8" spans="1:7" x14ac:dyDescent="0.2">
      <c r="B8" s="21"/>
      <c r="C8" s="21" t="s">
        <v>27</v>
      </c>
      <c r="D8" s="21"/>
      <c r="E8" s="39">
        <v>7000710.3700000001</v>
      </c>
      <c r="F8" s="39"/>
      <c r="G8" s="39">
        <v>8312090.9199999999</v>
      </c>
    </row>
    <row r="9" spans="1:7" x14ac:dyDescent="0.2">
      <c r="B9" s="21"/>
      <c r="C9" s="21" t="s">
        <v>55</v>
      </c>
      <c r="D9" s="21"/>
      <c r="E9" s="39">
        <v>16462295.83</v>
      </c>
      <c r="F9" s="39"/>
      <c r="G9" s="39">
        <v>22177959.68</v>
      </c>
    </row>
    <row r="10" spans="1:7" x14ac:dyDescent="0.2">
      <c r="B10" s="21"/>
      <c r="C10" s="21" t="s">
        <v>56</v>
      </c>
      <c r="D10" s="21"/>
      <c r="E10" s="39">
        <v>-106003704.5</v>
      </c>
      <c r="F10" s="39"/>
      <c r="G10" s="39">
        <v>-105068822.04500002</v>
      </c>
    </row>
    <row r="11" spans="1:7" x14ac:dyDescent="0.2">
      <c r="B11" s="21"/>
      <c r="C11" s="21" t="s">
        <v>57</v>
      </c>
      <c r="D11" s="21"/>
      <c r="E11" s="39">
        <v>-37219271.210000001</v>
      </c>
      <c r="F11" s="39"/>
      <c r="G11" s="39">
        <v>-45187192.535000026</v>
      </c>
    </row>
    <row r="12" spans="1:7" x14ac:dyDescent="0.2">
      <c r="B12" s="21"/>
      <c r="C12" s="21" t="s">
        <v>58</v>
      </c>
      <c r="D12" s="21"/>
      <c r="E12" s="39">
        <v>-6467495.3700000001</v>
      </c>
      <c r="F12" s="39"/>
      <c r="G12" s="39">
        <v>-2333661.4400000009</v>
      </c>
    </row>
    <row r="13" spans="1:7" x14ac:dyDescent="0.2">
      <c r="B13" s="21"/>
      <c r="C13" s="21" t="s">
        <v>102</v>
      </c>
      <c r="D13" s="21"/>
      <c r="E13" s="39">
        <v>-774834.79</v>
      </c>
      <c r="F13" s="39"/>
      <c r="G13" s="39">
        <v>-983868.51</v>
      </c>
    </row>
    <row r="14" spans="1:7" x14ac:dyDescent="0.2">
      <c r="B14" s="21"/>
      <c r="C14" s="21" t="s">
        <v>103</v>
      </c>
      <c r="D14" s="21"/>
      <c r="E14" s="39">
        <v>144724.17000000001</v>
      </c>
      <c r="F14" s="39"/>
      <c r="G14" s="39">
        <v>175367.49</v>
      </c>
    </row>
    <row r="15" spans="1:7" x14ac:dyDescent="0.2">
      <c r="B15" s="21"/>
      <c r="C15" s="21" t="s">
        <v>104</v>
      </c>
      <c r="D15" s="21"/>
      <c r="E15" s="39">
        <v>0</v>
      </c>
      <c r="F15" s="39"/>
      <c r="G15" s="39">
        <v>102921.87</v>
      </c>
    </row>
    <row r="16" spans="1:7" x14ac:dyDescent="0.2">
      <c r="B16" s="21"/>
      <c r="C16" s="28" t="s">
        <v>89</v>
      </c>
      <c r="D16" s="21"/>
      <c r="E16" s="40">
        <v>19289896.260000002</v>
      </c>
      <c r="F16" s="39"/>
      <c r="G16" s="40">
        <v>20339621.079999998</v>
      </c>
    </row>
    <row r="17" spans="2:7" x14ac:dyDescent="0.2">
      <c r="B17" s="21"/>
      <c r="C17" s="21"/>
      <c r="D17" s="17" t="s">
        <v>59</v>
      </c>
      <c r="E17" s="39">
        <v>-30256561.469999999</v>
      </c>
      <c r="F17" s="39"/>
      <c r="G17" s="39">
        <v>-25085980.450000025</v>
      </c>
    </row>
    <row r="18" spans="2:7" x14ac:dyDescent="0.2">
      <c r="B18" s="21"/>
      <c r="C18" s="21"/>
      <c r="D18" s="21"/>
      <c r="E18" s="39"/>
      <c r="F18" s="39"/>
      <c r="G18" s="39"/>
    </row>
    <row r="19" spans="2:7" x14ac:dyDescent="0.2">
      <c r="B19" s="17" t="s">
        <v>60</v>
      </c>
      <c r="C19" s="21"/>
      <c r="D19" s="21"/>
      <c r="E19" s="39"/>
      <c r="F19" s="39"/>
      <c r="G19" s="39"/>
    </row>
    <row r="20" spans="2:7" x14ac:dyDescent="0.2">
      <c r="B20" s="21"/>
      <c r="C20" s="21" t="s">
        <v>61</v>
      </c>
      <c r="D20" s="21"/>
      <c r="E20" s="39">
        <v>258382.48</v>
      </c>
      <c r="F20" s="39"/>
      <c r="G20" s="39">
        <v>1815028.2500000002</v>
      </c>
    </row>
    <row r="21" spans="2:7" x14ac:dyDescent="0.2">
      <c r="B21" s="21"/>
      <c r="C21" s="21" t="s">
        <v>62</v>
      </c>
      <c r="D21" s="21"/>
      <c r="E21" s="39">
        <v>343689.02</v>
      </c>
      <c r="F21" s="39"/>
      <c r="G21" s="39">
        <v>273750.32</v>
      </c>
    </row>
    <row r="22" spans="2:7" x14ac:dyDescent="0.2">
      <c r="B22" s="21"/>
      <c r="C22" s="21" t="s">
        <v>63</v>
      </c>
      <c r="D22" s="21"/>
      <c r="E22" s="40">
        <v>-244155.37</v>
      </c>
      <c r="F22" s="39"/>
      <c r="G22" s="40">
        <v>-366781.08</v>
      </c>
    </row>
    <row r="23" spans="2:7" x14ac:dyDescent="0.2">
      <c r="B23" s="21"/>
      <c r="C23" s="21"/>
      <c r="D23" s="17" t="s">
        <v>64</v>
      </c>
      <c r="E23" s="39">
        <v>357916.13</v>
      </c>
      <c r="F23" s="39"/>
      <c r="G23" s="39">
        <v>1721997.4900000002</v>
      </c>
    </row>
    <row r="24" spans="2:7" x14ac:dyDescent="0.2">
      <c r="B24" s="21"/>
      <c r="C24" s="21"/>
      <c r="D24" s="21"/>
      <c r="E24" s="39"/>
      <c r="F24" s="39"/>
      <c r="G24" s="39"/>
    </row>
    <row r="25" spans="2:7" s="21" customFormat="1" x14ac:dyDescent="0.2">
      <c r="B25" s="17" t="s">
        <v>65</v>
      </c>
      <c r="E25" s="39"/>
      <c r="F25" s="39"/>
      <c r="G25" s="39"/>
    </row>
    <row r="26" spans="2:7" x14ac:dyDescent="0.2">
      <c r="B26" s="21"/>
      <c r="C26" s="21" t="s">
        <v>66</v>
      </c>
      <c r="D26" s="21"/>
      <c r="E26" s="39">
        <v>41290474.560000002</v>
      </c>
      <c r="F26" s="39"/>
      <c r="G26" s="39">
        <v>1139155.8999999994</v>
      </c>
    </row>
    <row r="27" spans="2:7" x14ac:dyDescent="0.2">
      <c r="B27" s="21"/>
      <c r="C27" s="21" t="s">
        <v>98</v>
      </c>
      <c r="D27" s="21"/>
      <c r="E27" s="39">
        <v>-22848769</v>
      </c>
      <c r="F27" s="39"/>
      <c r="G27" s="39">
        <v>0</v>
      </c>
    </row>
    <row r="28" spans="2:7" x14ac:dyDescent="0.2">
      <c r="B28" s="21"/>
      <c r="C28" s="21" t="s">
        <v>99</v>
      </c>
      <c r="D28" s="21"/>
      <c r="E28" s="39">
        <v>4902733.45</v>
      </c>
      <c r="F28" s="39"/>
      <c r="G28" s="39">
        <v>8941017.9800000004</v>
      </c>
    </row>
    <row r="29" spans="2:7" x14ac:dyDescent="0.2">
      <c r="B29" s="21"/>
      <c r="C29" s="21" t="s">
        <v>67</v>
      </c>
      <c r="D29" s="21"/>
      <c r="E29" s="39">
        <v>676166.57</v>
      </c>
      <c r="F29" s="39"/>
      <c r="G29" s="39">
        <v>2043870.04</v>
      </c>
    </row>
    <row r="30" spans="2:7" x14ac:dyDescent="0.2">
      <c r="B30" s="21"/>
      <c r="C30" s="21" t="s">
        <v>68</v>
      </c>
      <c r="D30" s="21"/>
      <c r="E30" s="39">
        <v>-23456270.07</v>
      </c>
      <c r="F30" s="39"/>
      <c r="G30" s="39">
        <v>-24014005.920000002</v>
      </c>
    </row>
    <row r="31" spans="2:7" x14ac:dyDescent="0.2">
      <c r="B31" s="21"/>
      <c r="C31" s="21" t="s">
        <v>69</v>
      </c>
      <c r="D31" s="21"/>
      <c r="E31" s="39">
        <v>-13221619.050000001</v>
      </c>
      <c r="F31" s="39"/>
      <c r="G31" s="39">
        <v>-12535618.219999999</v>
      </c>
    </row>
    <row r="32" spans="2:7" x14ac:dyDescent="0.2">
      <c r="B32" s="21"/>
      <c r="C32" s="21" t="s">
        <v>70</v>
      </c>
      <c r="D32" s="21"/>
      <c r="E32" s="40">
        <v>-6216928.3799999999</v>
      </c>
      <c r="F32" s="39"/>
      <c r="G32" s="40">
        <v>-9982376.2300000004</v>
      </c>
    </row>
    <row r="33" spans="2:7" x14ac:dyDescent="0.2">
      <c r="B33" s="21"/>
      <c r="C33" s="21"/>
      <c r="D33" s="17" t="s">
        <v>105</v>
      </c>
      <c r="E33" s="39"/>
      <c r="F33" s="39"/>
      <c r="G33" s="39"/>
    </row>
    <row r="34" spans="2:7" x14ac:dyDescent="0.2">
      <c r="B34" s="21"/>
      <c r="C34" s="21"/>
      <c r="D34" s="17" t="s">
        <v>71</v>
      </c>
      <c r="E34" s="39">
        <v>-18874211.920000002</v>
      </c>
      <c r="F34" s="39"/>
      <c r="G34" s="39">
        <v>-34407956.450000003</v>
      </c>
    </row>
    <row r="35" spans="2:7" x14ac:dyDescent="0.2">
      <c r="B35" s="21"/>
      <c r="C35" s="21"/>
      <c r="D35" s="21"/>
      <c r="E35" s="39"/>
      <c r="F35" s="39"/>
      <c r="G35" s="39"/>
    </row>
    <row r="36" spans="2:7" x14ac:dyDescent="0.2">
      <c r="B36" s="17" t="s">
        <v>72</v>
      </c>
      <c r="C36" s="21"/>
      <c r="D36" s="21"/>
      <c r="E36" s="39"/>
      <c r="F36" s="39"/>
      <c r="G36" s="39"/>
    </row>
    <row r="37" spans="2:7" x14ac:dyDescent="0.2">
      <c r="B37" s="21"/>
      <c r="C37" s="21" t="s">
        <v>37</v>
      </c>
      <c r="D37" s="21"/>
      <c r="E37" s="39">
        <v>39910767.490000002</v>
      </c>
      <c r="F37" s="39"/>
      <c r="G37" s="39">
        <v>40949293.440000005</v>
      </c>
    </row>
    <row r="38" spans="2:7" x14ac:dyDescent="0.2">
      <c r="B38" s="21"/>
      <c r="C38" s="21" t="s">
        <v>67</v>
      </c>
      <c r="D38" s="21"/>
      <c r="E38" s="39">
        <v>4938189.68</v>
      </c>
      <c r="F38" s="39"/>
      <c r="G38" s="39">
        <v>1882933.5900000003</v>
      </c>
    </row>
    <row r="39" spans="2:7" s="21" customFormat="1" x14ac:dyDescent="0.2">
      <c r="C39" s="21" t="s">
        <v>112</v>
      </c>
      <c r="E39" s="39">
        <v>7622162.1100000003</v>
      </c>
      <c r="F39" s="39"/>
      <c r="G39" s="39">
        <v>8996701.1899999995</v>
      </c>
    </row>
    <row r="40" spans="2:7" s="21" customFormat="1" x14ac:dyDescent="0.2">
      <c r="C40" s="21" t="s">
        <v>140</v>
      </c>
      <c r="E40" s="39">
        <v>3361597</v>
      </c>
      <c r="F40" s="39"/>
      <c r="G40" s="39">
        <v>0</v>
      </c>
    </row>
    <row r="41" spans="2:7" x14ac:dyDescent="0.2">
      <c r="B41" s="21"/>
      <c r="C41" s="21" t="s">
        <v>73</v>
      </c>
      <c r="D41" s="21"/>
      <c r="E41" s="41">
        <v>-2226140.4900000002</v>
      </c>
      <c r="F41" s="39"/>
      <c r="G41" s="41">
        <v>-1617173.33</v>
      </c>
    </row>
    <row r="42" spans="2:7" s="21" customFormat="1" x14ac:dyDescent="0.2">
      <c r="C42" s="21" t="s">
        <v>147</v>
      </c>
      <c r="E42" s="41">
        <v>300000</v>
      </c>
      <c r="F42" s="39"/>
      <c r="G42" s="41">
        <v>0</v>
      </c>
    </row>
    <row r="43" spans="2:7" x14ac:dyDescent="0.2">
      <c r="B43" s="21"/>
      <c r="C43" s="21" t="s">
        <v>74</v>
      </c>
      <c r="D43" s="21"/>
      <c r="E43" s="39">
        <v>40724860</v>
      </c>
      <c r="F43" s="39"/>
      <c r="G43" s="39">
        <v>43025427</v>
      </c>
    </row>
    <row r="44" spans="2:7" x14ac:dyDescent="0.2">
      <c r="B44" s="21"/>
      <c r="C44" s="21" t="s">
        <v>75</v>
      </c>
      <c r="D44" s="21"/>
      <c r="E44" s="40">
        <v>-40693853</v>
      </c>
      <c r="F44" s="39"/>
      <c r="G44" s="40">
        <v>-43451504</v>
      </c>
    </row>
    <row r="45" spans="2:7" x14ac:dyDescent="0.2">
      <c r="B45" s="21"/>
      <c r="C45" s="21"/>
      <c r="D45" s="17" t="s">
        <v>76</v>
      </c>
      <c r="E45" s="39"/>
      <c r="F45" s="39"/>
      <c r="G45" s="39"/>
    </row>
    <row r="46" spans="2:7" x14ac:dyDescent="0.2">
      <c r="B46" s="21"/>
      <c r="C46" s="21"/>
      <c r="D46" s="17" t="s">
        <v>77</v>
      </c>
      <c r="E46" s="39">
        <v>53937582.789999999</v>
      </c>
      <c r="F46" s="39"/>
      <c r="G46" s="39">
        <v>49785677.890000015</v>
      </c>
    </row>
    <row r="47" spans="2:7" x14ac:dyDescent="0.2">
      <c r="B47" s="21"/>
      <c r="C47" s="21"/>
      <c r="D47" s="21"/>
      <c r="E47" s="39"/>
      <c r="F47" s="39"/>
      <c r="G47" s="39"/>
    </row>
    <row r="48" spans="2:7" x14ac:dyDescent="0.2">
      <c r="B48" s="21"/>
      <c r="C48" s="21"/>
      <c r="D48" s="17" t="s">
        <v>106</v>
      </c>
      <c r="E48" s="39">
        <v>5164725.53</v>
      </c>
      <c r="F48" s="39"/>
      <c r="G48" s="39">
        <v>-7986261.5200000107</v>
      </c>
    </row>
    <row r="49" spans="2:7" x14ac:dyDescent="0.2">
      <c r="B49" s="21"/>
      <c r="C49" s="21"/>
      <c r="D49" s="21"/>
      <c r="E49" s="39"/>
      <c r="F49" s="39"/>
      <c r="G49" s="39"/>
    </row>
    <row r="50" spans="2:7" x14ac:dyDescent="0.2">
      <c r="B50" s="21" t="s">
        <v>78</v>
      </c>
      <c r="C50" s="21"/>
      <c r="D50" s="21"/>
      <c r="E50" s="40">
        <v>84372576.930000007</v>
      </c>
      <c r="F50" s="39"/>
      <c r="G50" s="40">
        <v>92358838.450000003</v>
      </c>
    </row>
    <row r="51" spans="2:7" x14ac:dyDescent="0.2">
      <c r="B51" s="21"/>
      <c r="C51" s="21"/>
      <c r="D51" s="21"/>
      <c r="E51" s="39"/>
      <c r="F51" s="39"/>
      <c r="G51" s="39"/>
    </row>
    <row r="52" spans="2:7" ht="13.5" thickBot="1" x14ac:dyDescent="0.25">
      <c r="B52" s="17" t="s">
        <v>79</v>
      </c>
      <c r="C52" s="21"/>
      <c r="D52" s="21"/>
      <c r="E52" s="42">
        <v>89537302.459999993</v>
      </c>
      <c r="F52" s="39"/>
      <c r="G52" s="42">
        <v>84372576.929999992</v>
      </c>
    </row>
    <row r="53" spans="2:7" ht="13.5" thickTop="1" x14ac:dyDescent="0.2">
      <c r="B53" s="21"/>
      <c r="C53" s="21"/>
      <c r="D53" s="21"/>
      <c r="E53" s="39"/>
      <c r="F53" s="39"/>
      <c r="G53" s="39"/>
    </row>
    <row r="54" spans="2:7" x14ac:dyDescent="0.2">
      <c r="B54" s="21"/>
      <c r="C54" s="21"/>
      <c r="D54" s="21"/>
      <c r="E54" s="39"/>
      <c r="F54" s="39"/>
      <c r="G54" s="39"/>
    </row>
    <row r="55" spans="2:7" x14ac:dyDescent="0.2">
      <c r="B55" s="17" t="s">
        <v>90</v>
      </c>
      <c r="C55" s="21"/>
      <c r="D55" s="21"/>
      <c r="E55" s="39"/>
      <c r="F55" s="39"/>
      <c r="G55" s="39"/>
    </row>
    <row r="56" spans="2:7" x14ac:dyDescent="0.2">
      <c r="B56" s="21"/>
      <c r="C56" s="21"/>
      <c r="D56" s="21"/>
      <c r="E56" s="39"/>
      <c r="F56" s="39"/>
      <c r="G56" s="39"/>
    </row>
    <row r="57" spans="2:7" x14ac:dyDescent="0.2">
      <c r="B57" s="21" t="s">
        <v>91</v>
      </c>
      <c r="C57" s="21"/>
      <c r="D57" s="21"/>
      <c r="E57" s="39">
        <v>-45155761.259999998</v>
      </c>
      <c r="F57" s="39"/>
      <c r="G57" s="39">
        <v>-42178672.979999974</v>
      </c>
    </row>
    <row r="58" spans="2:7" x14ac:dyDescent="0.2">
      <c r="B58" s="30" t="s">
        <v>92</v>
      </c>
      <c r="C58" s="21"/>
      <c r="D58" s="21"/>
      <c r="E58" s="39"/>
      <c r="F58" s="39"/>
      <c r="G58" s="39"/>
    </row>
    <row r="59" spans="2:7" x14ac:dyDescent="0.2">
      <c r="B59" s="30" t="s">
        <v>80</v>
      </c>
      <c r="C59" s="21"/>
      <c r="D59" s="21"/>
      <c r="E59" s="39"/>
      <c r="F59" s="39"/>
      <c r="G59" s="39"/>
    </row>
    <row r="60" spans="2:7" x14ac:dyDescent="0.2">
      <c r="B60" s="21"/>
      <c r="C60" s="21" t="s">
        <v>81</v>
      </c>
      <c r="D60" s="21"/>
      <c r="E60" s="39">
        <v>12027044.75</v>
      </c>
      <c r="F60" s="39"/>
      <c r="G60" s="39">
        <v>11669127.27</v>
      </c>
    </row>
    <row r="61" spans="2:7" x14ac:dyDescent="0.2">
      <c r="B61" s="21"/>
      <c r="C61" s="21" t="s">
        <v>82</v>
      </c>
      <c r="D61" s="21"/>
      <c r="E61" s="39"/>
      <c r="F61" s="39"/>
      <c r="G61" s="39"/>
    </row>
    <row r="62" spans="2:7" x14ac:dyDescent="0.2">
      <c r="B62" s="21"/>
      <c r="C62" s="21"/>
      <c r="D62" s="33" t="s">
        <v>83</v>
      </c>
      <c r="E62" s="39">
        <v>811996.71</v>
      </c>
      <c r="F62" s="39"/>
      <c r="G62" s="39">
        <v>1162933.67</v>
      </c>
    </row>
    <row r="63" spans="2:7" x14ac:dyDescent="0.2">
      <c r="B63" s="21"/>
      <c r="C63" s="21"/>
      <c r="D63" s="33" t="s">
        <v>3</v>
      </c>
      <c r="E63" s="39">
        <v>310993</v>
      </c>
      <c r="F63" s="39"/>
      <c r="G63" s="39">
        <v>-20570</v>
      </c>
    </row>
    <row r="64" spans="2:7" x14ac:dyDescent="0.2">
      <c r="B64" s="21"/>
      <c r="C64" s="21"/>
      <c r="D64" s="33" t="s">
        <v>84</v>
      </c>
      <c r="E64" s="39">
        <v>-355993.32</v>
      </c>
      <c r="F64" s="39"/>
      <c r="G64" s="39">
        <v>142807.05000000002</v>
      </c>
    </row>
    <row r="65" spans="2:7" s="21" customFormat="1" x14ac:dyDescent="0.2">
      <c r="D65" s="33" t="s">
        <v>11</v>
      </c>
      <c r="E65" s="39">
        <v>1075835.54</v>
      </c>
      <c r="F65" s="39"/>
      <c r="G65" s="39">
        <v>-1795122.0199999998</v>
      </c>
    </row>
    <row r="66" spans="2:7" s="21" customFormat="1" x14ac:dyDescent="0.2">
      <c r="D66" s="33" t="s">
        <v>144</v>
      </c>
      <c r="E66" s="39">
        <v>-690743</v>
      </c>
      <c r="F66" s="39"/>
      <c r="G66" s="39">
        <v>0</v>
      </c>
    </row>
    <row r="67" spans="2:7" s="21" customFormat="1" x14ac:dyDescent="0.2">
      <c r="D67" s="33" t="s">
        <v>41</v>
      </c>
      <c r="E67" s="39">
        <v>-1340117.51</v>
      </c>
      <c r="F67" s="39"/>
      <c r="G67" s="39">
        <v>78247.419999999984</v>
      </c>
    </row>
    <row r="68" spans="2:7" x14ac:dyDescent="0.2">
      <c r="B68" s="21"/>
      <c r="C68" s="21"/>
      <c r="D68" s="33" t="s">
        <v>14</v>
      </c>
      <c r="E68" s="39">
        <v>361293.68</v>
      </c>
      <c r="F68" s="43"/>
      <c r="G68" s="39">
        <v>-50357.869999999988</v>
      </c>
    </row>
    <row r="69" spans="2:7" s="21" customFormat="1" x14ac:dyDescent="0.2">
      <c r="D69" s="33" t="s">
        <v>145</v>
      </c>
      <c r="E69" s="39">
        <v>1407585.9</v>
      </c>
      <c r="F69" s="43"/>
      <c r="G69" s="39">
        <v>0</v>
      </c>
    </row>
    <row r="70" spans="2:7" x14ac:dyDescent="0.2">
      <c r="B70" s="21"/>
      <c r="C70" s="21"/>
      <c r="D70" s="33" t="s">
        <v>133</v>
      </c>
      <c r="E70" s="39">
        <v>5036917.4400000004</v>
      </c>
      <c r="F70" s="39"/>
      <c r="G70" s="39">
        <v>-19073854.540000003</v>
      </c>
    </row>
    <row r="71" spans="2:7" x14ac:dyDescent="0.2">
      <c r="B71" s="21"/>
      <c r="C71" s="21"/>
      <c r="D71" s="33" t="s">
        <v>132</v>
      </c>
      <c r="E71" s="39">
        <v>-7063942.2599999998</v>
      </c>
      <c r="F71" s="39"/>
      <c r="G71" s="39">
        <v>28381925.219999999</v>
      </c>
    </row>
    <row r="72" spans="2:7" x14ac:dyDescent="0.2">
      <c r="B72" s="21"/>
      <c r="C72" s="21"/>
      <c r="D72" s="33" t="s">
        <v>95</v>
      </c>
      <c r="E72" s="40">
        <v>3318328.89</v>
      </c>
      <c r="F72" s="39"/>
      <c r="G72" s="40">
        <v>-3402443.6700000004</v>
      </c>
    </row>
    <row r="73" spans="2:7" x14ac:dyDescent="0.2">
      <c r="B73" s="21"/>
      <c r="C73" s="21"/>
      <c r="D73" s="21"/>
      <c r="E73" s="39"/>
      <c r="F73" s="39"/>
      <c r="G73" s="39"/>
    </row>
    <row r="74" spans="2:7" ht="13.5" thickBot="1" x14ac:dyDescent="0.25">
      <c r="B74" s="21"/>
      <c r="C74" s="21"/>
      <c r="D74" s="17" t="s">
        <v>85</v>
      </c>
      <c r="E74" s="42">
        <v>-30256561.440000001</v>
      </c>
      <c r="F74" s="39"/>
      <c r="G74" s="42">
        <v>-25085980.449999981</v>
      </c>
    </row>
    <row r="75" spans="2:7" ht="13.5" thickTop="1" x14ac:dyDescent="0.2">
      <c r="B75" s="21"/>
      <c r="C75" s="21"/>
      <c r="D75" s="21"/>
      <c r="E75" s="39"/>
      <c r="F75" s="39"/>
      <c r="G75" s="39"/>
    </row>
    <row r="76" spans="2:7" x14ac:dyDescent="0.2">
      <c r="B76" s="21"/>
      <c r="C76" s="21"/>
      <c r="D76" s="21"/>
      <c r="E76" s="39"/>
      <c r="F76" s="39"/>
      <c r="G76" s="39"/>
    </row>
    <row r="77" spans="2:7" x14ac:dyDescent="0.2">
      <c r="B77" s="21" t="s">
        <v>86</v>
      </c>
      <c r="C77" s="21"/>
      <c r="D77" s="21"/>
      <c r="E77" s="39"/>
      <c r="F77" s="39"/>
      <c r="G77" s="39"/>
    </row>
    <row r="78" spans="2:7" s="21" customFormat="1" x14ac:dyDescent="0.2">
      <c r="E78" s="39"/>
      <c r="F78" s="39"/>
      <c r="G78" s="39"/>
    </row>
    <row r="79" spans="2:7" x14ac:dyDescent="0.2">
      <c r="B79" s="21"/>
      <c r="C79" s="20"/>
      <c r="D79" s="20"/>
      <c r="E79" s="39"/>
      <c r="F79" s="39"/>
      <c r="G79" s="43"/>
    </row>
    <row r="80" spans="2:7" x14ac:dyDescent="0.2">
      <c r="B80" s="21"/>
      <c r="C80" s="20" t="s">
        <v>146</v>
      </c>
      <c r="D80" s="20"/>
      <c r="E80" s="39">
        <v>12944</v>
      </c>
      <c r="F80" s="43"/>
      <c r="G80" s="39">
        <v>0</v>
      </c>
    </row>
    <row r="81" spans="2:7" x14ac:dyDescent="0.2">
      <c r="B81" s="21"/>
      <c r="C81" s="20" t="s">
        <v>87</v>
      </c>
      <c r="D81" s="20"/>
      <c r="E81" s="39">
        <v>79438</v>
      </c>
      <c r="F81" s="43"/>
      <c r="G81" s="39">
        <v>211148.36</v>
      </c>
    </row>
    <row r="82" spans="2:7" x14ac:dyDescent="0.2">
      <c r="E82" s="29"/>
      <c r="G82" s="29"/>
    </row>
    <row r="83" spans="2:7" x14ac:dyDescent="0.2">
      <c r="E83" s="21"/>
    </row>
    <row r="84" spans="2:7" x14ac:dyDescent="0.2">
      <c r="E84" s="21"/>
    </row>
    <row r="85" spans="2:7" x14ac:dyDescent="0.2">
      <c r="E85" s="21"/>
    </row>
    <row r="86" spans="2:7" x14ac:dyDescent="0.2">
      <c r="E86" s="21"/>
    </row>
    <row r="87" spans="2:7" x14ac:dyDescent="0.2">
      <c r="E87" s="21"/>
    </row>
    <row r="88" spans="2:7" x14ac:dyDescent="0.2">
      <c r="E88" s="21"/>
    </row>
    <row r="89" spans="2:7" x14ac:dyDescent="0.2">
      <c r="E89" s="21"/>
    </row>
    <row r="90" spans="2:7" x14ac:dyDescent="0.2">
      <c r="E90" s="21"/>
    </row>
    <row r="91" spans="2:7" x14ac:dyDescent="0.2">
      <c r="E91" s="21"/>
    </row>
    <row r="92" spans="2:7" x14ac:dyDescent="0.2">
      <c r="E92" s="21"/>
    </row>
    <row r="93" spans="2:7" x14ac:dyDescent="0.2">
      <c r="E93" s="21"/>
    </row>
    <row r="94" spans="2:7" x14ac:dyDescent="0.2">
      <c r="E94" s="21"/>
    </row>
    <row r="95" spans="2:7" x14ac:dyDescent="0.2">
      <c r="E95" s="21"/>
    </row>
    <row r="96" spans="2:7" x14ac:dyDescent="0.2">
      <c r="E96" s="21"/>
    </row>
    <row r="97" spans="5:5" x14ac:dyDescent="0.2">
      <c r="E97" s="21"/>
    </row>
    <row r="98" spans="5:5" x14ac:dyDescent="0.2">
      <c r="E98" s="21"/>
    </row>
    <row r="99" spans="5:5" x14ac:dyDescent="0.2">
      <c r="E99" s="21"/>
    </row>
    <row r="100" spans="5:5" x14ac:dyDescent="0.2">
      <c r="E100" s="21"/>
    </row>
  </sheetData>
  <mergeCells count="1">
    <mergeCell ref="A2:D3"/>
  </mergeCells>
  <pageMargins left="0.7" right="0.7" top="0.75" bottom="0.75" header="0.3" footer="0.3"/>
  <pageSetup scale="90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2020-01-14T15:24:15Z</cp:lastPrinted>
  <dcterms:created xsi:type="dcterms:W3CDTF">2002-12-27T16:50:56Z</dcterms:created>
  <dcterms:modified xsi:type="dcterms:W3CDTF">2020-12-16T15:21:29Z</dcterms:modified>
</cp:coreProperties>
</file>