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9\3-Campus Statements\for Webpage\"/>
    </mc:Choice>
  </mc:AlternateContent>
  <xr:revisionPtr revIDLastSave="0" documentId="13_ncr:1_{A4530C3D-70F7-4C6E-AE5D-C5534849A12C}" xr6:coauthVersionLast="45" xr6:coauthVersionMax="45" xr10:uidLastSave="{00000000-0000-0000-0000-000000000000}"/>
  <bookViews>
    <workbookView xWindow="-120" yWindow="-120" windowWidth="20730" windowHeight="11160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2" l="1"/>
  <c r="E46" i="3"/>
  <c r="E50" i="3" s="1"/>
</calcChain>
</file>

<file path=xl/sharedStrings.xml><?xml version="1.0" encoding="utf-8"?>
<sst xmlns="http://schemas.openxmlformats.org/spreadsheetml/2006/main" count="162" uniqueCount="140">
  <si>
    <t>ASSETS</t>
  </si>
  <si>
    <t>Cash and Cash Equivalents</t>
  </si>
  <si>
    <t>Accounts Receivable, Net</t>
  </si>
  <si>
    <t>Inventories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</si>
  <si>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</si>
  <si>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</si>
  <si>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</si>
  <si>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</si>
  <si>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</si>
  <si>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</si>
  <si>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</si>
  <si>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</si>
  <si>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</si>
  <si>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</si>
  <si>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</si>
  <si>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</si>
  <si>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</si>
  <si>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</si>
  <si>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</si>
  <si>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</si>
  <si>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</si>
  <si>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Unrestricted</t>
  </si>
  <si>
    <t>Current Assets:</t>
  </si>
  <si>
    <t xml:space="preserve"> </t>
  </si>
  <si>
    <t>OPERATING REVENUES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</si>
  <si>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</si>
  <si>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</si>
  <si>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</si>
  <si>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</si>
  <si>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</si>
  <si>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</si>
  <si>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</si>
  <si>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</si>
  <si>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</si>
  <si>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</si>
  <si>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</si>
  <si>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</si>
  <si>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</si>
  <si>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</si>
  <si>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</si>
  <si>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</si>
  <si>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</si>
  <si>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</si>
  <si>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</si>
  <si>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</si>
  <si>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</si>
  <si>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</si>
  <si>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</si>
  <si>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</si>
  <si>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</si>
  <si>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</si>
  <si>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</si>
  <si>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</si>
  <si>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</si>
  <si>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</si>
  <si>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</si>
  <si>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</si>
  <si>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</si>
  <si>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</si>
  <si>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</si>
  <si>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</si>
  <si>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</si>
  <si>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</si>
  <si>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</si>
  <si>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</si>
  <si>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</si>
  <si>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</si>
  <si>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</si>
  <si>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</si>
  <si>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</si>
  <si>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</si>
  <si>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</si>
  <si>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</si>
  <si>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</si>
  <si>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</si>
  <si>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</si>
  <si>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</si>
  <si>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</si>
  <si>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</si>
  <si>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</si>
  <si>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</si>
  <si>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</si>
  <si>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</si>
  <si>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</si>
  <si>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</si>
  <si>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</si>
  <si>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</si>
  <si>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</si>
  <si>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</si>
  <si>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</si>
  <si>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Reconciliation of Operating Loss to Net Cash Used in Operating Activities</t>
  </si>
  <si>
    <t>Operating Loss</t>
  </si>
  <si>
    <t>Adjustments to Reconcile Operating Loss to</t>
  </si>
  <si>
    <t>Restricted Net Pension Asset</t>
  </si>
  <si>
    <t>DEFERRED OUTFLOWS OF RESOURCES</t>
  </si>
  <si>
    <t>Other Post-Employment Benefits</t>
  </si>
  <si>
    <t>DEFERRED INFLOWS OF RESOURCES</t>
  </si>
  <si>
    <t>Prior Period Adjustment</t>
  </si>
  <si>
    <t>Other Non-Operating Revenues</t>
  </si>
  <si>
    <t>Capital Contributions</t>
  </si>
  <si>
    <t>Payments for Debt Retirement (Refundings)</t>
  </si>
  <si>
    <t>Gifts-In-Kind</t>
  </si>
  <si>
    <t>Capital Appropriations</t>
  </si>
  <si>
    <t>Net Pension Liability</t>
  </si>
  <si>
    <t>Income (Loss) Before Capital Appropriations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</si>
  <si>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</si>
  <si>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</si>
  <si>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</si>
  <si>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</si>
  <si>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</si>
  <si>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</si>
  <si>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</si>
  <si>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Capital Assets, Net</t>
  </si>
  <si>
    <t>Perkins Loan Program</t>
  </si>
  <si>
    <t>Deposits Held for Others</t>
  </si>
  <si>
    <t>Federal Pell Grants</t>
  </si>
  <si>
    <t>Securities Lending Collateral</t>
  </si>
  <si>
    <t>Prepaid Expenses &amp; Other Current Assets</t>
  </si>
  <si>
    <t>Securities Lending Collateral Liability</t>
  </si>
  <si>
    <t>Expendable-</t>
  </si>
  <si>
    <t>Pension</t>
  </si>
  <si>
    <t>Gifts, Grants &amp; Contracts</t>
  </si>
  <si>
    <t>Donor Investments &amp; Earnings</t>
  </si>
  <si>
    <t>Construction Fund</t>
  </si>
  <si>
    <t>Student Loans &amp; Federal Aid</t>
  </si>
  <si>
    <t>Other</t>
  </si>
  <si>
    <t>Total Restricted-Expendable</t>
  </si>
  <si>
    <t>Salaries</t>
  </si>
  <si>
    <t>Fringe Benefits</t>
  </si>
  <si>
    <t>Fringe Benefits Related to Noncash Pension and OPEB</t>
  </si>
  <si>
    <t>Total Salary &amp; Fringe Benefits</t>
  </si>
  <si>
    <t>June 30, 2019</t>
  </si>
  <si>
    <t>Statement of Net Position</t>
  </si>
  <si>
    <t>University of Wisconsin System - Platteville</t>
  </si>
  <si>
    <t>June 30, 2018</t>
  </si>
  <si>
    <t>Pension Liability (Asset) and Deferred Inflows of Resources</t>
  </si>
  <si>
    <t>Deferred Outflows of Resources</t>
  </si>
  <si>
    <t>Student Tuition and Fees (net of Scholarship Allowances of $10.5 million and $10.1 million, respectively)</t>
  </si>
  <si>
    <t>Sales and Services of Auxiliary Enterprises (net of Scholarship Allowances of $3.2 million and $3.1 million, respectively)</t>
  </si>
  <si>
    <t>Statement of Revenues, Expenses and Changes in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</si>
</sst>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  <font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0" fontId="1" fillId="0" borderId="0" xfId="0" applyFont="1" applyFill="1" applyBorder="1"/>
    <xf numFmtId="43" fontId="1" fillId="0" borderId="0" xfId="379" applyFont="1" applyFill="1" applyBorder="1"/>
    <xf numFmtId="43" fontId="2" fillId="0" borderId="5" xfId="1" applyFont="1" applyFill="1" applyBorder="1"/>
    <xf numFmtId="43" fontId="2" fillId="0" borderId="4" xfId="1" applyFont="1" applyFill="1" applyBorder="1"/>
    <xf numFmtId="43" fontId="19" fillId="4" borderId="0" xfId="1" applyFont="1" applyFill="1" applyAlignment="1"/>
    <xf numFmtId="43" fontId="19" fillId="4" borderId="0" xfId="1" applyFont="1" applyFill="1" applyAlignment="1">
      <alignment horizontal="left" indent="1"/>
    </xf>
    <xf numFmtId="43" fontId="2" fillId="0" borderId="0" xfId="0" applyNumberFormat="1" applyFont="1" applyFill="1"/>
    <xf numFmtId="43" fontId="3" fillId="0" borderId="0" xfId="0" applyNumberFormat="1" applyFont="1" applyFill="1"/>
    <xf numFmtId="0" fontId="18" fillId="4" borderId="0" xfId="1" applyNumberFormat="1" applyFont="1" applyFill="1" applyAlignment="1"/>
    <xf numFmtId="43" fontId="1" fillId="0" borderId="4" xfId="1" applyFont="1" applyFill="1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4D3DB8D9-4862-4907-BF96-50D42B988EAE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1"/>
  <sheetViews>
    <sheetView tabSelected="1" zoomScaleNormal="100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1.28515625" style="1" customWidth="1"/>
    <col min="5" max="5" width="15" style="8" bestFit="1" customWidth="1"/>
    <col min="6" max="6" width="2.42578125" style="9" customWidth="1"/>
    <col min="7" max="7" width="15" style="8" bestFit="1" customWidth="1"/>
    <col min="8" max="16384" width="9.140625" style="1"/>
  </cols>
  <sheetData>
    <row r="1" spans="1:7" ht="18" x14ac:dyDescent="0.25">
      <c r="A1" s="7" t="s">
        <v>132</v>
      </c>
      <c r="B1" s="2"/>
      <c r="C1" s="2"/>
      <c r="D1" s="2"/>
      <c r="E1" s="10"/>
      <c r="F1" s="20"/>
      <c r="G1" s="20"/>
    </row>
    <row r="2" spans="1:7" ht="18" x14ac:dyDescent="0.25">
      <c r="A2" s="4" t="s">
        <v>133</v>
      </c>
      <c r="B2" s="6"/>
      <c r="C2" s="4"/>
      <c r="D2" s="4"/>
      <c r="E2" s="26">
        <v>43646</v>
      </c>
      <c r="F2" s="19"/>
      <c r="G2" s="26">
        <v>43281</v>
      </c>
    </row>
    <row r="3" spans="1:7" x14ac:dyDescent="0.2">
      <c r="F3" s="8"/>
    </row>
    <row r="4" spans="1:7" x14ac:dyDescent="0.2">
      <c r="B4" s="5" t="s">
        <v>0</v>
      </c>
      <c r="F4" s="8"/>
    </row>
    <row r="5" spans="1:7" x14ac:dyDescent="0.2">
      <c r="B5" s="1" t="s">
        <v>22</v>
      </c>
      <c r="F5" s="8"/>
    </row>
    <row r="6" spans="1:7" ht="12.75" customHeight="1" x14ac:dyDescent="0.2">
      <c r="C6" s="31" t="s">
        <v>1</v>
      </c>
      <c r="E6" s="8">
        <v>33686359.140000001</v>
      </c>
      <c r="F6" s="8"/>
      <c r="G6" s="8">
        <v>47462648.170000002</v>
      </c>
    </row>
    <row r="7" spans="1:7" ht="12.75" customHeight="1" x14ac:dyDescent="0.2">
      <c r="C7" s="45" t="s">
        <v>116</v>
      </c>
      <c r="E7" s="8">
        <v>631413.32999999996</v>
      </c>
      <c r="F7" s="8"/>
      <c r="G7" s="8">
        <v>635639.14</v>
      </c>
    </row>
    <row r="8" spans="1:7" x14ac:dyDescent="0.2">
      <c r="C8" s="31" t="s">
        <v>2</v>
      </c>
      <c r="E8" s="8">
        <v>1763705.01</v>
      </c>
      <c r="F8" s="8"/>
      <c r="G8" s="8">
        <v>2670687.69</v>
      </c>
    </row>
    <row r="9" spans="1:7" x14ac:dyDescent="0.2">
      <c r="C9" s="31" t="s">
        <v>111</v>
      </c>
      <c r="E9" s="8">
        <v>1034489.35</v>
      </c>
      <c r="F9" s="8"/>
      <c r="G9" s="8">
        <v>1166365.29</v>
      </c>
    </row>
    <row r="10" spans="1:7" x14ac:dyDescent="0.2">
      <c r="C10" s="31" t="s">
        <v>3</v>
      </c>
      <c r="E10" s="8">
        <v>678922.75</v>
      </c>
      <c r="F10" s="8"/>
      <c r="G10" s="8">
        <v>758935.21</v>
      </c>
    </row>
    <row r="11" spans="1:7" x14ac:dyDescent="0.2">
      <c r="C11" s="45" t="s">
        <v>117</v>
      </c>
      <c r="E11" s="20">
        <v>197371</v>
      </c>
      <c r="F11" s="8"/>
      <c r="G11" s="20">
        <v>25633</v>
      </c>
    </row>
    <row r="12" spans="1:7" x14ac:dyDescent="0.2">
      <c r="D12" s="1" t="s">
        <v>4</v>
      </c>
      <c r="E12" s="8">
        <v>37992260.579999998</v>
      </c>
      <c r="F12" s="8"/>
      <c r="G12" s="8">
        <v>52719908.5</v>
      </c>
    </row>
    <row r="13" spans="1:7" x14ac:dyDescent="0.2">
      <c r="F13" s="8"/>
    </row>
    <row r="14" spans="1:7" x14ac:dyDescent="0.2">
      <c r="B14" s="1" t="s">
        <v>5</v>
      </c>
      <c r="F14" s="8"/>
    </row>
    <row r="15" spans="1:7" x14ac:dyDescent="0.2">
      <c r="C15" s="1" t="s">
        <v>6</v>
      </c>
      <c r="E15" s="8">
        <v>2695495.52</v>
      </c>
      <c r="F15" s="8"/>
      <c r="G15" s="8">
        <v>2514851.9900000002</v>
      </c>
    </row>
    <row r="16" spans="1:7" x14ac:dyDescent="0.2">
      <c r="C16" s="22" t="s">
        <v>111</v>
      </c>
      <c r="E16" s="8">
        <v>5143958.99</v>
      </c>
      <c r="F16" s="8"/>
      <c r="G16" s="8">
        <v>6110121.2599999998</v>
      </c>
    </row>
    <row r="17" spans="2:7" x14ac:dyDescent="0.2">
      <c r="C17" s="22" t="s">
        <v>112</v>
      </c>
      <c r="E17" s="8">
        <v>174275028.59</v>
      </c>
      <c r="F17" s="8"/>
      <c r="G17" s="8">
        <v>172929248.25</v>
      </c>
    </row>
    <row r="18" spans="2:7" x14ac:dyDescent="0.2">
      <c r="C18" s="22" t="s">
        <v>93</v>
      </c>
      <c r="E18" s="8">
        <v>0</v>
      </c>
      <c r="F18" s="8"/>
      <c r="G18" s="8">
        <v>10202288.26</v>
      </c>
    </row>
    <row r="19" spans="2:7" x14ac:dyDescent="0.2">
      <c r="D19" s="1" t="s">
        <v>7</v>
      </c>
      <c r="E19" s="39">
        <v>182114483.09999999</v>
      </c>
      <c r="F19" s="8"/>
      <c r="G19" s="39">
        <v>191756509.75999999</v>
      </c>
    </row>
    <row r="20" spans="2:7" s="5" customFormat="1" x14ac:dyDescent="0.2">
      <c r="D20" s="5" t="s">
        <v>8</v>
      </c>
      <c r="E20" s="40">
        <v>220106743.68000001</v>
      </c>
      <c r="F20" s="8"/>
      <c r="G20" s="40">
        <v>244476418.25999999</v>
      </c>
    </row>
    <row r="21" spans="2:7" x14ac:dyDescent="0.2">
      <c r="F21" s="8"/>
    </row>
    <row r="22" spans="2:7" x14ac:dyDescent="0.2">
      <c r="B22" s="18" t="s">
        <v>94</v>
      </c>
      <c r="C22" s="31"/>
      <c r="D22" s="31"/>
      <c r="E22" s="38">
        <v>35574068.93</v>
      </c>
      <c r="F22" s="8"/>
      <c r="G22" s="38">
        <v>20453854.100000001</v>
      </c>
    </row>
    <row r="23" spans="2:7" x14ac:dyDescent="0.2">
      <c r="F23" s="8"/>
    </row>
    <row r="24" spans="2:7" x14ac:dyDescent="0.2">
      <c r="B24" s="5" t="s">
        <v>9</v>
      </c>
      <c r="F24" s="8"/>
    </row>
    <row r="25" spans="2:7" x14ac:dyDescent="0.2">
      <c r="B25" s="1" t="s">
        <v>10</v>
      </c>
      <c r="F25" s="8"/>
    </row>
    <row r="26" spans="2:7" x14ac:dyDescent="0.2">
      <c r="C26" s="1" t="s">
        <v>11</v>
      </c>
      <c r="E26" s="8">
        <v>4120099.24</v>
      </c>
      <c r="F26" s="8"/>
      <c r="G26" s="8">
        <v>5748827.4299999997</v>
      </c>
    </row>
    <row r="27" spans="2:7" x14ac:dyDescent="0.2">
      <c r="C27" s="1" t="s">
        <v>118</v>
      </c>
      <c r="E27" s="8">
        <v>631413.32999999996</v>
      </c>
      <c r="F27" s="8"/>
      <c r="G27" s="8">
        <v>635639.14</v>
      </c>
    </row>
    <row r="28" spans="2:7" x14ac:dyDescent="0.2">
      <c r="C28" s="1" t="s">
        <v>12</v>
      </c>
      <c r="E28" s="8">
        <v>5603338.7999999998</v>
      </c>
      <c r="F28" s="8"/>
      <c r="G28" s="8">
        <v>6564729.7199999997</v>
      </c>
    </row>
    <row r="29" spans="2:7" x14ac:dyDescent="0.2">
      <c r="C29" s="1" t="s">
        <v>13</v>
      </c>
      <c r="E29" s="8">
        <v>444182.51</v>
      </c>
      <c r="F29" s="8"/>
      <c r="G29" s="8">
        <v>414059.04</v>
      </c>
    </row>
    <row r="30" spans="2:7" x14ac:dyDescent="0.2">
      <c r="C30" s="1" t="s">
        <v>41</v>
      </c>
      <c r="E30" s="8">
        <v>2655079.67</v>
      </c>
      <c r="F30" s="8"/>
      <c r="G30" s="8">
        <v>2714712.28</v>
      </c>
    </row>
    <row r="31" spans="2:7" x14ac:dyDescent="0.2">
      <c r="C31" s="1" t="s">
        <v>14</v>
      </c>
      <c r="E31" s="8">
        <v>1359445.58</v>
      </c>
      <c r="F31" s="8"/>
      <c r="G31" s="8">
        <v>1356625.22</v>
      </c>
    </row>
    <row r="32" spans="2:7" x14ac:dyDescent="0.2">
      <c r="C32" s="22" t="s">
        <v>114</v>
      </c>
      <c r="E32" s="20">
        <v>425782.2</v>
      </c>
      <c r="F32" s="8"/>
      <c r="G32" s="20">
        <v>154613.47</v>
      </c>
    </row>
    <row r="33" spans="2:7" x14ac:dyDescent="0.2">
      <c r="D33" s="1" t="s">
        <v>15</v>
      </c>
      <c r="E33" s="8">
        <v>15239341.33</v>
      </c>
      <c r="F33" s="8"/>
      <c r="G33" s="8">
        <v>17589206.300000001</v>
      </c>
    </row>
    <row r="34" spans="2:7" x14ac:dyDescent="0.2">
      <c r="F34" s="8"/>
    </row>
    <row r="35" spans="2:7" x14ac:dyDescent="0.2">
      <c r="B35" s="1" t="s">
        <v>16</v>
      </c>
      <c r="F35" s="8"/>
    </row>
    <row r="36" spans="2:7" x14ac:dyDescent="0.2">
      <c r="C36" s="1" t="s">
        <v>12</v>
      </c>
      <c r="E36" s="8">
        <v>68220623.239999995</v>
      </c>
      <c r="F36" s="8"/>
      <c r="G36" s="8">
        <v>70871353.840000004</v>
      </c>
    </row>
    <row r="37" spans="2:7" x14ac:dyDescent="0.2">
      <c r="C37" s="1" t="s">
        <v>13</v>
      </c>
      <c r="E37" s="8">
        <v>26789275.989999998</v>
      </c>
      <c r="F37" s="8"/>
      <c r="G37" s="8">
        <v>27233153.75</v>
      </c>
    </row>
    <row r="38" spans="2:7" x14ac:dyDescent="0.2">
      <c r="C38" s="22" t="s">
        <v>113</v>
      </c>
      <c r="E38" s="8">
        <v>5211911</v>
      </c>
      <c r="F38" s="8"/>
      <c r="G38" s="8">
        <v>5211911</v>
      </c>
    </row>
    <row r="39" spans="2:7" s="3" customFormat="1" x14ac:dyDescent="0.2">
      <c r="C39" s="3" t="s">
        <v>14</v>
      </c>
      <c r="E39" s="8">
        <v>818941.1</v>
      </c>
      <c r="F39" s="8"/>
      <c r="G39" s="8">
        <v>757436.13</v>
      </c>
    </row>
    <row r="40" spans="2:7" s="3" customFormat="1" x14ac:dyDescent="0.2">
      <c r="C40" s="22" t="s">
        <v>95</v>
      </c>
      <c r="D40" s="1"/>
      <c r="E40" s="8">
        <v>11596164.65</v>
      </c>
      <c r="F40" s="8"/>
      <c r="G40" s="8">
        <v>14294417.99</v>
      </c>
    </row>
    <row r="41" spans="2:7" s="3" customFormat="1" x14ac:dyDescent="0.2">
      <c r="C41" s="22" t="s">
        <v>103</v>
      </c>
      <c r="D41" s="1"/>
      <c r="E41" s="8">
        <v>12213890.65</v>
      </c>
      <c r="F41" s="8"/>
      <c r="G41" s="8">
        <v>0</v>
      </c>
    </row>
    <row r="42" spans="2:7" x14ac:dyDescent="0.2">
      <c r="D42" s="1" t="s">
        <v>17</v>
      </c>
      <c r="E42" s="20">
        <v>124850806.63</v>
      </c>
      <c r="F42" s="8"/>
      <c r="G42" s="20">
        <v>118368272.70999999</v>
      </c>
    </row>
    <row r="43" spans="2:7" s="5" customFormat="1" x14ac:dyDescent="0.2">
      <c r="D43" s="5" t="s">
        <v>18</v>
      </c>
      <c r="E43" s="40">
        <v>140090147.96000001</v>
      </c>
      <c r="F43" s="8"/>
      <c r="G43" s="40">
        <v>135957479.00999999</v>
      </c>
    </row>
    <row r="44" spans="2:7" x14ac:dyDescent="0.2">
      <c r="F44" s="8"/>
    </row>
    <row r="45" spans="2:7" x14ac:dyDescent="0.2">
      <c r="B45" s="5" t="s">
        <v>96</v>
      </c>
      <c r="E45" s="8">
        <v>21667033.879999999</v>
      </c>
      <c r="F45" s="8"/>
      <c r="G45" s="8">
        <v>21789480.359999999</v>
      </c>
    </row>
    <row r="46" spans="2:7" x14ac:dyDescent="0.2">
      <c r="F46" s="8"/>
    </row>
    <row r="47" spans="2:7" x14ac:dyDescent="0.2">
      <c r="B47" s="5" t="s">
        <v>43</v>
      </c>
      <c r="F47" s="8"/>
    </row>
    <row r="48" spans="2:7" x14ac:dyDescent="0.2">
      <c r="C48" s="41" t="s">
        <v>45</v>
      </c>
      <c r="D48" s="41"/>
      <c r="E48" s="8">
        <v>73217608.010000005</v>
      </c>
      <c r="F48" s="8"/>
      <c r="G48" s="8">
        <v>67845951.920000002</v>
      </c>
    </row>
    <row r="49" spans="3:7" x14ac:dyDescent="0.2">
      <c r="C49" s="41" t="s">
        <v>19</v>
      </c>
      <c r="D49" s="41"/>
      <c r="F49" s="8"/>
    </row>
    <row r="50" spans="3:7" x14ac:dyDescent="0.2">
      <c r="C50" s="41"/>
      <c r="D50" s="41" t="s">
        <v>20</v>
      </c>
      <c r="E50" s="8">
        <v>899711.84</v>
      </c>
      <c r="F50" s="8"/>
      <c r="G50" s="8">
        <v>844278.74</v>
      </c>
    </row>
    <row r="51" spans="3:7" x14ac:dyDescent="0.2">
      <c r="C51" s="41"/>
      <c r="D51" s="41" t="s">
        <v>119</v>
      </c>
      <c r="F51" s="8"/>
    </row>
    <row r="52" spans="3:7" x14ac:dyDescent="0.2">
      <c r="C52" s="41"/>
      <c r="D52" s="42" t="s">
        <v>120</v>
      </c>
      <c r="E52" s="8">
        <v>0</v>
      </c>
      <c r="F52" s="8"/>
      <c r="G52" s="8">
        <v>10202288.26</v>
      </c>
    </row>
    <row r="53" spans="3:7" x14ac:dyDescent="0.2">
      <c r="C53" s="41"/>
      <c r="D53" s="42" t="s">
        <v>121</v>
      </c>
      <c r="E53" s="8">
        <v>13989.9</v>
      </c>
      <c r="F53" s="8"/>
      <c r="G53" s="8">
        <v>0</v>
      </c>
    </row>
    <row r="54" spans="3:7" x14ac:dyDescent="0.2">
      <c r="C54" s="41"/>
      <c r="D54" s="42" t="s">
        <v>122</v>
      </c>
      <c r="E54" s="8">
        <v>3727308.24</v>
      </c>
      <c r="F54" s="8"/>
      <c r="G54" s="8">
        <v>3697621.12</v>
      </c>
    </row>
    <row r="55" spans="3:7" x14ac:dyDescent="0.2">
      <c r="C55" s="41"/>
      <c r="D55" s="42" t="s">
        <v>123</v>
      </c>
      <c r="E55" s="8">
        <v>0</v>
      </c>
      <c r="F55" s="8"/>
      <c r="G55" s="8">
        <v>13016072.66</v>
      </c>
    </row>
    <row r="56" spans="3:7" x14ac:dyDescent="0.2">
      <c r="C56" s="41"/>
      <c r="D56" s="42" t="s">
        <v>124</v>
      </c>
      <c r="E56" s="8">
        <v>2843804.97</v>
      </c>
      <c r="F56" s="8"/>
      <c r="G56" s="8">
        <v>2637771.7999999998</v>
      </c>
    </row>
    <row r="57" spans="3:7" x14ac:dyDescent="0.2">
      <c r="C57" s="41"/>
      <c r="D57" s="42" t="s">
        <v>125</v>
      </c>
      <c r="E57" s="8">
        <v>6860783.9299999997</v>
      </c>
      <c r="F57" s="8"/>
      <c r="G57" s="8">
        <v>6701791.7010000004</v>
      </c>
    </row>
    <row r="58" spans="3:7" x14ac:dyDescent="0.2">
      <c r="C58" s="41"/>
      <c r="D58" s="41" t="s">
        <v>126</v>
      </c>
      <c r="E58" s="8">
        <v>13445887.039999999</v>
      </c>
      <c r="F58" s="8"/>
      <c r="G58" s="8">
        <v>36255545.541000001</v>
      </c>
    </row>
    <row r="59" spans="3:7" x14ac:dyDescent="0.2">
      <c r="C59" s="41" t="s">
        <v>21</v>
      </c>
      <c r="D59" s="41"/>
      <c r="E59" s="20">
        <v>6360424</v>
      </c>
      <c r="F59" s="8"/>
      <c r="G59" s="20">
        <v>2237537.0200000298</v>
      </c>
    </row>
    <row r="60" spans="3:7" s="5" customFormat="1" ht="13.5" thickBot="1" x14ac:dyDescent="0.25">
      <c r="D60" s="5" t="s">
        <v>44</v>
      </c>
      <c r="E60" s="11">
        <v>93923630.890000001</v>
      </c>
      <c r="F60" s="8"/>
      <c r="G60" s="11">
        <v>107183313.22100005</v>
      </c>
    </row>
    <row r="61" spans="3:7" ht="13.5" thickTop="1" x14ac:dyDescent="0.2"/>
  </sheetData>
  <phoneticPr fontId="0" type="noConversion"/>
  <printOptions horizontalCentered="1"/>
  <pageMargins left="0.5" right="0.5" top="0.5" bottom="0.75" header="0.5" footer="0.5"/>
  <pageSetup fitToHeight="2" orientation="portrait" useFirstPageNumber="1" r:id="rId1"/>
  <headerFooter alignWithMargins="0">
    <oddFooter>&amp;L&amp;F&amp;CPage &amp;P of &amp;N&amp;R&amp;D &amp;T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1"/>
  <sheetViews>
    <sheetView workbookViewId="0"/>
  </sheetViews>
  <sheetFormatPr defaultRowHeight="12.75" x14ac:dyDescent="0.2"/>
  <cols>
    <col min="1" max="1" width="3.140625" customWidth="1"/>
    <col min="2" max="2" width="3.7109375" customWidth="1"/>
    <col min="3" max="3" width="5.28515625" customWidth="1"/>
    <col min="4" max="4" width="47.28515625" customWidth="1"/>
    <col min="5" max="5" width="16.5703125" bestFit="1" customWidth="1"/>
    <col min="6" max="6" width="3" style="23" customWidth="1"/>
    <col min="7" max="7" width="15" style="23" bestFit="1" customWidth="1"/>
    <col min="8" max="9" width="17.7109375" customWidth="1"/>
  </cols>
  <sheetData>
    <row r="1" spans="1:7" s="1" customFormat="1" ht="18" x14ac:dyDescent="0.25">
      <c r="A1" s="13" t="s">
        <v>139</v>
      </c>
      <c r="B1" s="13"/>
      <c r="C1" s="14"/>
      <c r="D1" s="14"/>
      <c r="E1" s="25"/>
      <c r="F1" s="14"/>
      <c r="G1" s="29"/>
    </row>
    <row r="2" spans="1:7" s="1" customFormat="1" x14ac:dyDescent="0.2">
      <c r="A2" s="47" t="s">
        <v>133</v>
      </c>
      <c r="B2" s="47"/>
      <c r="C2" s="47"/>
      <c r="D2" s="47"/>
      <c r="E2" s="28" t="s">
        <v>88</v>
      </c>
      <c r="F2" s="12"/>
      <c r="G2" s="28" t="s">
        <v>88</v>
      </c>
    </row>
    <row r="3" spans="1:7" s="1" customFormat="1" x14ac:dyDescent="0.2">
      <c r="A3" s="48"/>
      <c r="B3" s="48"/>
      <c r="C3" s="48"/>
      <c r="D3" s="48"/>
      <c r="E3" s="34" t="s">
        <v>131</v>
      </c>
      <c r="F3" s="12"/>
      <c r="G3" s="34" t="s">
        <v>134</v>
      </c>
    </row>
    <row r="4" spans="1:7" s="1" customFormat="1" x14ac:dyDescent="0.2">
      <c r="A4" s="15" t="s">
        <v>23</v>
      </c>
      <c r="B4" s="15"/>
      <c r="C4" s="15"/>
      <c r="D4" s="16"/>
      <c r="E4" s="27"/>
      <c r="F4" s="17"/>
      <c r="G4" s="27"/>
    </row>
    <row r="5" spans="1:7" s="1" customFormat="1" x14ac:dyDescent="0.2">
      <c r="A5" s="12"/>
      <c r="B5" s="18" t="s">
        <v>24</v>
      </c>
      <c r="C5" s="12"/>
      <c r="D5" s="12"/>
      <c r="E5" s="23"/>
      <c r="F5" s="12"/>
      <c r="G5" s="23"/>
    </row>
    <row r="6" spans="1:7" s="1" customFormat="1" x14ac:dyDescent="0.2">
      <c r="A6" s="12"/>
      <c r="B6" s="12"/>
      <c r="C6" s="12"/>
      <c r="D6" s="12"/>
      <c r="E6" s="23"/>
      <c r="F6" s="12"/>
      <c r="G6" s="23"/>
    </row>
    <row r="7" spans="1:7" s="1" customFormat="1" ht="24.75" customHeight="1" x14ac:dyDescent="0.2">
      <c r="C7" s="49" t="s">
        <v>137</v>
      </c>
      <c r="D7" s="49"/>
      <c r="E7" s="30">
        <v>45913184.560000002</v>
      </c>
      <c r="G7" s="30">
        <v>49048647.280000001</v>
      </c>
    </row>
    <row r="8" spans="1:7" s="1" customFormat="1" x14ac:dyDescent="0.2">
      <c r="C8" s="1" t="s">
        <v>25</v>
      </c>
      <c r="E8" s="30">
        <v>2383187.84</v>
      </c>
      <c r="G8" s="30">
        <v>2268584.0499999998</v>
      </c>
    </row>
    <row r="9" spans="1:7" s="1" customFormat="1" x14ac:dyDescent="0.2">
      <c r="C9" s="1" t="s">
        <v>26</v>
      </c>
      <c r="E9" s="30">
        <v>658135.49</v>
      </c>
      <c r="G9" s="30">
        <v>493170.11</v>
      </c>
    </row>
    <row r="10" spans="1:7" s="1" customFormat="1" x14ac:dyDescent="0.2">
      <c r="C10" s="1" t="s">
        <v>27</v>
      </c>
      <c r="E10" s="30">
        <v>5097917.12</v>
      </c>
      <c r="G10" s="30">
        <v>5207385.1900000004</v>
      </c>
    </row>
    <row r="11" spans="1:7" s="1" customFormat="1" ht="26.25" customHeight="1" x14ac:dyDescent="0.2">
      <c r="C11" s="49" t="s">
        <v>138</v>
      </c>
      <c r="D11" s="49"/>
      <c r="E11" s="30">
        <v>21630204.399999999</v>
      </c>
      <c r="G11" s="30">
        <v>23968594.649999999</v>
      </c>
    </row>
    <row r="12" spans="1:7" s="1" customFormat="1" x14ac:dyDescent="0.2">
      <c r="C12" s="22" t="s">
        <v>110</v>
      </c>
      <c r="E12" s="30">
        <v>242785.99</v>
      </c>
      <c r="G12" s="30">
        <v>201080.76</v>
      </c>
    </row>
    <row r="13" spans="1:7" s="1" customFormat="1" x14ac:dyDescent="0.2">
      <c r="C13" s="1" t="s">
        <v>28</v>
      </c>
      <c r="E13" s="29">
        <v>15478545.310000001</v>
      </c>
      <c r="F13" s="3"/>
      <c r="G13" s="29">
        <v>14428088.970000001</v>
      </c>
    </row>
    <row r="14" spans="1:7" s="1" customFormat="1" x14ac:dyDescent="0.2">
      <c r="D14" s="5" t="s">
        <v>29</v>
      </c>
      <c r="E14" s="8">
        <v>91403960.709999993</v>
      </c>
      <c r="F14" s="44"/>
      <c r="G14" s="8">
        <v>95615551.010000005</v>
      </c>
    </row>
    <row r="15" spans="1:7" s="1" customFormat="1" x14ac:dyDescent="0.2">
      <c r="E15" s="32"/>
      <c r="G15" s="32"/>
    </row>
    <row r="16" spans="1:7" s="1" customFormat="1" x14ac:dyDescent="0.2">
      <c r="B16" s="5" t="s">
        <v>30</v>
      </c>
      <c r="E16" s="32"/>
      <c r="G16" s="32"/>
    </row>
    <row r="17" spans="2:7" s="1" customFormat="1" x14ac:dyDescent="0.2">
      <c r="C17" s="1" t="s">
        <v>127</v>
      </c>
      <c r="E17" s="30">
        <v>60495485.840000004</v>
      </c>
      <c r="G17" s="30">
        <v>57852028.299999997</v>
      </c>
    </row>
    <row r="18" spans="2:7" s="1" customFormat="1" x14ac:dyDescent="0.2">
      <c r="C18" s="1" t="s">
        <v>128</v>
      </c>
      <c r="E18" s="30">
        <v>21341143.969999999</v>
      </c>
      <c r="G18" s="30">
        <v>20020323.300000001</v>
      </c>
    </row>
    <row r="19" spans="2:7" s="1" customFormat="1" x14ac:dyDescent="0.2">
      <c r="C19" s="1" t="s">
        <v>129</v>
      </c>
      <c r="E19" s="30">
        <v>4449065.05</v>
      </c>
      <c r="G19" s="30">
        <v>1967261.28</v>
      </c>
    </row>
    <row r="20" spans="2:7" s="1" customFormat="1" x14ac:dyDescent="0.2">
      <c r="D20" s="1" t="s">
        <v>130</v>
      </c>
      <c r="E20" s="46">
        <v>86285694.859999999</v>
      </c>
      <c r="F20" s="44"/>
      <c r="G20" s="46">
        <v>79839612.879999995</v>
      </c>
    </row>
    <row r="21" spans="2:7" s="1" customFormat="1" x14ac:dyDescent="0.2">
      <c r="E21" s="30"/>
      <c r="G21" s="30"/>
    </row>
    <row r="22" spans="2:7" s="1" customFormat="1" x14ac:dyDescent="0.2">
      <c r="C22" s="1" t="s">
        <v>31</v>
      </c>
      <c r="E22" s="30">
        <v>5524377.9500000002</v>
      </c>
      <c r="G22" s="30">
        <v>5081939.9800000004</v>
      </c>
    </row>
    <row r="23" spans="2:7" s="1" customFormat="1" x14ac:dyDescent="0.2">
      <c r="C23" s="1" t="s">
        <v>32</v>
      </c>
      <c r="E23" s="30">
        <v>30972941.5</v>
      </c>
      <c r="G23" s="30">
        <v>30720924.489999998</v>
      </c>
    </row>
    <row r="24" spans="2:7" s="1" customFormat="1" x14ac:dyDescent="0.2">
      <c r="C24" s="1" t="s">
        <v>33</v>
      </c>
      <c r="E24" s="30">
        <v>799062.1</v>
      </c>
      <c r="G24" s="30">
        <v>220357.86</v>
      </c>
    </row>
    <row r="25" spans="2:7" s="1" customFormat="1" x14ac:dyDescent="0.2">
      <c r="C25" s="1" t="s">
        <v>34</v>
      </c>
      <c r="E25" s="29">
        <v>9734827.0800000001</v>
      </c>
      <c r="F25" s="3"/>
      <c r="G25" s="29">
        <v>9889557.4499999993</v>
      </c>
    </row>
    <row r="26" spans="2:7" s="1" customFormat="1" x14ac:dyDescent="0.2">
      <c r="D26" s="5" t="s">
        <v>35</v>
      </c>
      <c r="E26" s="29">
        <v>133316903.48999999</v>
      </c>
      <c r="F26" s="44"/>
      <c r="G26" s="29">
        <v>125752392.66</v>
      </c>
    </row>
    <row r="27" spans="2:7" s="1" customFormat="1" x14ac:dyDescent="0.2">
      <c r="D27" s="5" t="s">
        <v>49</v>
      </c>
      <c r="E27" s="8">
        <f>+E14-E26</f>
        <v>-41912942.780000001</v>
      </c>
      <c r="F27" s="5"/>
      <c r="G27" s="8">
        <v>-30136841.649999999</v>
      </c>
    </row>
    <row r="28" spans="2:7" s="1" customFormat="1" x14ac:dyDescent="0.2">
      <c r="E28" s="32"/>
      <c r="G28" s="32"/>
    </row>
    <row r="29" spans="2:7" s="1" customFormat="1" x14ac:dyDescent="0.2">
      <c r="B29" s="5" t="s">
        <v>36</v>
      </c>
      <c r="E29" s="32"/>
      <c r="G29" s="32"/>
    </row>
    <row r="30" spans="2:7" s="1" customFormat="1" x14ac:dyDescent="0.2">
      <c r="C30" s="1" t="s">
        <v>37</v>
      </c>
      <c r="E30" s="30">
        <v>23672606.460000001</v>
      </c>
      <c r="G30" s="30">
        <v>20905926.449999999</v>
      </c>
    </row>
    <row r="31" spans="2:7" s="1" customFormat="1" x14ac:dyDescent="0.2">
      <c r="C31" s="1" t="s">
        <v>38</v>
      </c>
      <c r="E31" s="30">
        <v>2579571.16</v>
      </c>
      <c r="G31" s="30">
        <v>1603487.73</v>
      </c>
    </row>
    <row r="32" spans="2:7" s="1" customFormat="1" x14ac:dyDescent="0.2">
      <c r="C32" s="22" t="s">
        <v>115</v>
      </c>
      <c r="E32" s="30">
        <v>7427492</v>
      </c>
      <c r="G32" s="30">
        <v>7608972</v>
      </c>
    </row>
    <row r="33" spans="2:7" s="1" customFormat="1" x14ac:dyDescent="0.2">
      <c r="C33" s="22" t="s">
        <v>48</v>
      </c>
      <c r="E33" s="30">
        <v>1546514.89</v>
      </c>
      <c r="F33" s="3"/>
      <c r="G33" s="30">
        <v>860067.35</v>
      </c>
    </row>
    <row r="34" spans="2:7" s="1" customFormat="1" x14ac:dyDescent="0.2">
      <c r="C34" s="1" t="s">
        <v>39</v>
      </c>
      <c r="E34" s="30">
        <v>-11293</v>
      </c>
      <c r="G34" s="30">
        <v>-53968.03</v>
      </c>
    </row>
    <row r="35" spans="2:7" s="1" customFormat="1" x14ac:dyDescent="0.2">
      <c r="C35" s="1" t="s">
        <v>40</v>
      </c>
      <c r="E35" s="30">
        <v>-4268807.2300000004</v>
      </c>
      <c r="G35" s="30">
        <v>-4294165.18</v>
      </c>
    </row>
    <row r="36" spans="2:7" s="1" customFormat="1" x14ac:dyDescent="0.2">
      <c r="C36" s="1" t="s">
        <v>42</v>
      </c>
      <c r="E36" s="30">
        <v>-1252544.49</v>
      </c>
      <c r="G36" s="30">
        <v>-1731859.85</v>
      </c>
    </row>
    <row r="37" spans="2:7" s="1" customFormat="1" x14ac:dyDescent="0.2">
      <c r="C37" s="22" t="s">
        <v>98</v>
      </c>
      <c r="E37" s="29">
        <v>-2615851.7000000002</v>
      </c>
      <c r="F37" s="3"/>
      <c r="G37" s="29">
        <v>307170.27</v>
      </c>
    </row>
    <row r="38" spans="2:7" s="1" customFormat="1" x14ac:dyDescent="0.2">
      <c r="E38" s="32"/>
      <c r="G38" s="32"/>
    </row>
    <row r="39" spans="2:7" s="1" customFormat="1" x14ac:dyDescent="0.2">
      <c r="D39" s="22" t="s">
        <v>104</v>
      </c>
      <c r="E39" s="8">
        <v>-14835254.689999999</v>
      </c>
      <c r="F39" s="43"/>
      <c r="G39" s="8">
        <v>-4931210.9100000402</v>
      </c>
    </row>
    <row r="40" spans="2:7" s="1" customFormat="1" x14ac:dyDescent="0.2">
      <c r="E40" s="32"/>
      <c r="G40" s="32"/>
    </row>
    <row r="41" spans="2:7" s="1" customFormat="1" x14ac:dyDescent="0.2">
      <c r="C41" s="22" t="s">
        <v>102</v>
      </c>
      <c r="E41" s="32">
        <v>1295572.6299999999</v>
      </c>
      <c r="G41" s="32">
        <v>1122076.19</v>
      </c>
    </row>
    <row r="42" spans="2:7" s="1" customFormat="1" x14ac:dyDescent="0.2">
      <c r="C42" s="22" t="s">
        <v>99</v>
      </c>
      <c r="E42" s="32">
        <v>280000</v>
      </c>
      <c r="G42" s="32">
        <v>0</v>
      </c>
    </row>
    <row r="43" spans="2:7" s="1" customFormat="1" x14ac:dyDescent="0.2">
      <c r="D43" s="5" t="s">
        <v>50</v>
      </c>
      <c r="E43" s="24">
        <v>-13259682.060000001</v>
      </c>
      <c r="F43" s="43"/>
      <c r="G43" s="24">
        <v>-3809134.7200000398</v>
      </c>
    </row>
    <row r="44" spans="2:7" s="1" customFormat="1" x14ac:dyDescent="0.2">
      <c r="E44" s="8"/>
      <c r="F44" s="5"/>
      <c r="G44" s="8"/>
    </row>
    <row r="45" spans="2:7" s="1" customFormat="1" x14ac:dyDescent="0.2">
      <c r="E45" s="32"/>
      <c r="G45" s="32"/>
    </row>
    <row r="46" spans="2:7" s="1" customFormat="1" x14ac:dyDescent="0.2">
      <c r="B46" s="5" t="s">
        <v>43</v>
      </c>
      <c r="E46" s="32"/>
      <c r="G46" s="32"/>
    </row>
    <row r="47" spans="2:7" s="1" customFormat="1" x14ac:dyDescent="0.2">
      <c r="C47" s="22" t="s">
        <v>46</v>
      </c>
      <c r="E47" s="32">
        <v>107183313.22</v>
      </c>
      <c r="F47" s="3"/>
      <c r="G47" s="32">
        <v>116959485.18000001</v>
      </c>
    </row>
    <row r="48" spans="2:7" s="1" customFormat="1" x14ac:dyDescent="0.2">
      <c r="C48" s="22" t="s">
        <v>97</v>
      </c>
      <c r="E48" s="29">
        <v>0</v>
      </c>
      <c r="F48" s="9"/>
      <c r="G48" s="29">
        <v>-5967037.2400000002</v>
      </c>
    </row>
    <row r="49" spans="1:7" s="1" customFormat="1" ht="13.5" thickBot="1" x14ac:dyDescent="0.25">
      <c r="C49" s="5" t="s">
        <v>47</v>
      </c>
      <c r="E49" s="11">
        <v>93923631.159999996</v>
      </c>
      <c r="F49" s="3"/>
      <c r="G49" s="11">
        <v>107183313.22</v>
      </c>
    </row>
    <row r="50" spans="1:7" s="1" customFormat="1" ht="13.5" thickTop="1" x14ac:dyDescent="0.2">
      <c r="A50" s="12"/>
      <c r="B50" s="12"/>
      <c r="C50" s="12"/>
      <c r="D50" s="12"/>
      <c r="E50" s="21"/>
      <c r="F50" s="12"/>
      <c r="G50" s="21"/>
    </row>
    <row r="51" spans="1:7" s="1" customFormat="1" x14ac:dyDescent="0.2">
      <c r="E51" s="8"/>
      <c r="G51" s="8"/>
    </row>
    <row r="52" spans="1:7" s="1" customFormat="1" x14ac:dyDescent="0.2">
      <c r="E52" s="8"/>
      <c r="G52" s="8"/>
    </row>
    <row r="53" spans="1:7" s="1" customFormat="1" x14ac:dyDescent="0.2">
      <c r="E53" s="8"/>
      <c r="G53" s="8"/>
    </row>
    <row r="54" spans="1:7" s="1" customFormat="1" x14ac:dyDescent="0.2">
      <c r="E54" s="8"/>
      <c r="G54" s="8"/>
    </row>
    <row r="55" spans="1:7" s="1" customFormat="1" x14ac:dyDescent="0.2">
      <c r="E55" s="8"/>
      <c r="G55" s="8"/>
    </row>
    <row r="56" spans="1:7" s="1" customFormat="1" x14ac:dyDescent="0.2">
      <c r="E56" s="8"/>
      <c r="G56" s="8"/>
    </row>
    <row r="57" spans="1:7" s="1" customFormat="1" x14ac:dyDescent="0.2">
      <c r="E57" s="8"/>
      <c r="G57" s="8"/>
    </row>
    <row r="58" spans="1:7" s="1" customFormat="1" x14ac:dyDescent="0.2">
      <c r="E58" s="8"/>
      <c r="G58" s="8"/>
    </row>
    <row r="59" spans="1:7" s="1" customFormat="1" x14ac:dyDescent="0.2">
      <c r="E59" s="8"/>
      <c r="G59" s="8"/>
    </row>
    <row r="60" spans="1:7" s="1" customFormat="1" x14ac:dyDescent="0.2">
      <c r="E60" s="8"/>
      <c r="G60" s="8"/>
    </row>
    <row r="61" spans="1:7" s="1" customFormat="1" x14ac:dyDescent="0.2">
      <c r="E61" s="8"/>
      <c r="G61" s="8"/>
    </row>
    <row r="62" spans="1:7" s="1" customFormat="1" x14ac:dyDescent="0.2">
      <c r="E62" s="8"/>
      <c r="G62" s="8"/>
    </row>
    <row r="63" spans="1:7" s="1" customFormat="1" x14ac:dyDescent="0.2">
      <c r="E63" s="8"/>
      <c r="G63" s="8"/>
    </row>
    <row r="64" spans="1:7" s="1" customFormat="1" x14ac:dyDescent="0.2">
      <c r="E64" s="8"/>
      <c r="G64" s="8"/>
    </row>
    <row r="65" spans="5:7" s="1" customFormat="1" x14ac:dyDescent="0.2">
      <c r="E65" s="8"/>
      <c r="G65" s="8"/>
    </row>
    <row r="66" spans="5:7" s="1" customFormat="1" x14ac:dyDescent="0.2">
      <c r="E66" s="8"/>
      <c r="G66" s="8"/>
    </row>
    <row r="67" spans="5:7" s="1" customFormat="1" x14ac:dyDescent="0.2">
      <c r="E67" s="8"/>
      <c r="G67" s="8"/>
    </row>
    <row r="68" spans="5:7" s="1" customFormat="1" x14ac:dyDescent="0.2">
      <c r="E68" s="8"/>
      <c r="G68" s="8"/>
    </row>
    <row r="69" spans="5:7" s="1" customFormat="1" x14ac:dyDescent="0.2">
      <c r="E69" s="8"/>
      <c r="G69" s="8"/>
    </row>
    <row r="70" spans="5:7" s="1" customFormat="1" x14ac:dyDescent="0.2">
      <c r="E70" s="8"/>
      <c r="G70" s="8"/>
    </row>
    <row r="71" spans="5:7" s="1" customFormat="1" x14ac:dyDescent="0.2">
      <c r="E71" s="8"/>
      <c r="G71" s="8"/>
    </row>
    <row r="72" spans="5:7" s="1" customFormat="1" x14ac:dyDescent="0.2">
      <c r="E72" s="8"/>
      <c r="G72" s="8"/>
    </row>
    <row r="73" spans="5:7" s="1" customFormat="1" x14ac:dyDescent="0.2">
      <c r="E73" s="8"/>
      <c r="G73" s="8"/>
    </row>
    <row r="74" spans="5:7" s="1" customFormat="1" x14ac:dyDescent="0.2">
      <c r="E74" s="8"/>
      <c r="G74" s="8"/>
    </row>
    <row r="75" spans="5:7" s="1" customFormat="1" x14ac:dyDescent="0.2">
      <c r="E75" s="8"/>
      <c r="G75" s="8"/>
    </row>
    <row r="76" spans="5:7" s="1" customFormat="1" x14ac:dyDescent="0.2">
      <c r="E76" s="8"/>
      <c r="G76" s="8"/>
    </row>
    <row r="77" spans="5:7" s="1" customFormat="1" x14ac:dyDescent="0.2">
      <c r="E77" s="8"/>
      <c r="G77" s="8"/>
    </row>
    <row r="78" spans="5:7" s="1" customFormat="1" x14ac:dyDescent="0.2">
      <c r="E78" s="8"/>
      <c r="G78" s="8"/>
    </row>
    <row r="79" spans="5:7" s="1" customFormat="1" x14ac:dyDescent="0.2">
      <c r="E79" s="8"/>
      <c r="G79" s="8"/>
    </row>
    <row r="80" spans="5:7" s="1" customFormat="1" x14ac:dyDescent="0.2">
      <c r="E80" s="8"/>
      <c r="G80" s="8"/>
    </row>
    <row r="81" spans="5:7" s="1" customFormat="1" x14ac:dyDescent="0.2">
      <c r="E81" s="8"/>
      <c r="G81" s="8"/>
    </row>
    <row r="82" spans="5:7" s="1" customFormat="1" x14ac:dyDescent="0.2">
      <c r="E82" s="8"/>
      <c r="G82" s="8"/>
    </row>
    <row r="83" spans="5:7" s="1" customFormat="1" x14ac:dyDescent="0.2">
      <c r="E83" s="8"/>
      <c r="G83" s="8"/>
    </row>
    <row r="84" spans="5:7" s="1" customFormat="1" x14ac:dyDescent="0.2">
      <c r="E84" s="8"/>
      <c r="G84" s="8"/>
    </row>
    <row r="85" spans="5:7" s="1" customFormat="1" x14ac:dyDescent="0.2">
      <c r="E85" s="8"/>
      <c r="G85" s="8"/>
    </row>
    <row r="86" spans="5:7" s="1" customFormat="1" x14ac:dyDescent="0.2">
      <c r="E86" s="8"/>
      <c r="G86" s="8"/>
    </row>
    <row r="87" spans="5:7" s="1" customFormat="1" x14ac:dyDescent="0.2">
      <c r="E87" s="8"/>
      <c r="G87" s="8"/>
    </row>
    <row r="88" spans="5:7" s="1" customFormat="1" x14ac:dyDescent="0.2">
      <c r="E88" s="8"/>
      <c r="G88" s="8"/>
    </row>
    <row r="89" spans="5:7" s="1" customFormat="1" x14ac:dyDescent="0.2">
      <c r="E89" s="8"/>
      <c r="G89" s="8"/>
    </row>
    <row r="90" spans="5:7" s="1" customFormat="1" x14ac:dyDescent="0.2">
      <c r="E90" s="8"/>
      <c r="G90" s="8"/>
    </row>
    <row r="91" spans="5:7" s="1" customFormat="1" x14ac:dyDescent="0.2">
      <c r="E91" s="8"/>
      <c r="G91" s="8"/>
    </row>
    <row r="92" spans="5:7" s="1" customFormat="1" x14ac:dyDescent="0.2">
      <c r="E92" s="8"/>
      <c r="G92" s="8"/>
    </row>
    <row r="93" spans="5:7" s="1" customFormat="1" x14ac:dyDescent="0.2">
      <c r="E93" s="8"/>
      <c r="G93" s="8"/>
    </row>
    <row r="94" spans="5:7" s="1" customFormat="1" x14ac:dyDescent="0.2">
      <c r="E94" s="8"/>
      <c r="G94" s="8"/>
    </row>
    <row r="95" spans="5:7" s="1" customFormat="1" x14ac:dyDescent="0.2">
      <c r="E95" s="8"/>
      <c r="G95" s="8"/>
    </row>
    <row r="96" spans="5:7" s="1" customFormat="1" x14ac:dyDescent="0.2">
      <c r="E96" s="8"/>
      <c r="G96" s="8"/>
    </row>
    <row r="97" spans="5:7" s="1" customFormat="1" x14ac:dyDescent="0.2">
      <c r="E97" s="8"/>
      <c r="G97" s="8"/>
    </row>
    <row r="98" spans="5:7" s="1" customFormat="1" x14ac:dyDescent="0.2">
      <c r="E98" s="8"/>
      <c r="G98" s="8"/>
    </row>
    <row r="99" spans="5:7" s="1" customFormat="1" x14ac:dyDescent="0.2">
      <c r="E99" s="8"/>
      <c r="G99" s="8"/>
    </row>
    <row r="100" spans="5:7" s="1" customFormat="1" x14ac:dyDescent="0.2">
      <c r="E100" s="8"/>
      <c r="G100" s="8"/>
    </row>
    <row r="101" spans="5:7" s="1" customFormat="1" x14ac:dyDescent="0.2">
      <c r="E101" s="8"/>
      <c r="G101" s="8"/>
    </row>
  </sheetData>
  <mergeCells count="3">
    <mergeCell ref="A2:D3"/>
    <mergeCell ref="C11:D11"/>
    <mergeCell ref="C7:D7"/>
  </mergeCells>
  <printOptions horizontalCentered="1"/>
  <pageMargins left="0.5" right="0.5" top="0.5" bottom="0.75" header="0.5" footer="0.5"/>
  <pageSetup orientation="portrait" useFirstPageNumber="1" r:id="rId1"/>
  <headerFooter alignWithMargins="0">
    <oddFooter>&amp;L&amp;F&amp;CPage 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5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4.5703125" bestFit="1" customWidth="1"/>
    <col min="6" max="6" width="3" customWidth="1"/>
    <col min="7" max="7" width="14.5703125" style="23" bestFit="1" customWidth="1"/>
  </cols>
  <sheetData>
    <row r="1" spans="1:7" ht="18" x14ac:dyDescent="0.25">
      <c r="A1" s="13" t="s">
        <v>51</v>
      </c>
      <c r="B1" s="13"/>
      <c r="C1" s="14"/>
      <c r="D1" s="14"/>
      <c r="E1" s="29"/>
      <c r="F1" s="14"/>
      <c r="G1" s="29"/>
    </row>
    <row r="2" spans="1:7" s="1" customFormat="1" x14ac:dyDescent="0.2">
      <c r="A2" s="47" t="s">
        <v>133</v>
      </c>
      <c r="B2" s="47"/>
      <c r="C2" s="47"/>
      <c r="D2" s="47"/>
      <c r="E2" s="28" t="s">
        <v>88</v>
      </c>
      <c r="F2" s="12"/>
      <c r="G2" s="28" t="s">
        <v>88</v>
      </c>
    </row>
    <row r="3" spans="1:7" s="1" customFormat="1" x14ac:dyDescent="0.2">
      <c r="A3" s="48"/>
      <c r="B3" s="48"/>
      <c r="C3" s="48"/>
      <c r="D3" s="48"/>
      <c r="E3" s="34" t="s">
        <v>131</v>
      </c>
      <c r="F3" s="12"/>
      <c r="G3" s="34" t="s">
        <v>134</v>
      </c>
    </row>
    <row r="4" spans="1:7" s="1" customFormat="1" x14ac:dyDescent="0.2">
      <c r="A4" s="36"/>
      <c r="B4" s="36"/>
      <c r="C4" s="36"/>
      <c r="D4" s="36"/>
      <c r="E4" s="34"/>
      <c r="F4" s="12"/>
      <c r="G4" s="34"/>
    </row>
    <row r="5" spans="1:7" x14ac:dyDescent="0.2">
      <c r="B5" s="18" t="s">
        <v>52</v>
      </c>
      <c r="C5" s="23"/>
      <c r="D5" s="23"/>
    </row>
    <row r="6" spans="1:7" x14ac:dyDescent="0.2">
      <c r="B6" s="23"/>
      <c r="C6" s="23" t="s">
        <v>53</v>
      </c>
      <c r="D6" s="23"/>
      <c r="E6" s="32">
        <v>46707765.049999997</v>
      </c>
      <c r="F6" s="32"/>
      <c r="G6" s="32">
        <v>49541158.149999999</v>
      </c>
    </row>
    <row r="7" spans="1:7" x14ac:dyDescent="0.2">
      <c r="B7" s="23"/>
      <c r="C7" s="23" t="s">
        <v>54</v>
      </c>
      <c r="D7" s="23"/>
      <c r="E7" s="32">
        <v>3060318.27</v>
      </c>
      <c r="F7" s="32"/>
      <c r="G7" s="32">
        <v>2746324.82</v>
      </c>
    </row>
    <row r="8" spans="1:7" x14ac:dyDescent="0.2">
      <c r="B8" s="23"/>
      <c r="C8" s="23" t="s">
        <v>27</v>
      </c>
      <c r="D8" s="23"/>
      <c r="E8" s="32">
        <v>5238744.3700000029</v>
      </c>
      <c r="F8" s="32"/>
      <c r="G8" s="32">
        <v>5316411.33</v>
      </c>
    </row>
    <row r="9" spans="1:7" x14ac:dyDescent="0.2">
      <c r="B9" s="23"/>
      <c r="C9" s="23" t="s">
        <v>55</v>
      </c>
      <c r="D9" s="23"/>
      <c r="E9" s="32">
        <v>21617057.299999997</v>
      </c>
      <c r="F9" s="32"/>
      <c r="G9" s="32">
        <v>24219784.129999999</v>
      </c>
    </row>
    <row r="10" spans="1:7" x14ac:dyDescent="0.2">
      <c r="B10" s="23"/>
      <c r="C10" s="23" t="s">
        <v>56</v>
      </c>
      <c r="D10" s="23"/>
      <c r="E10" s="32">
        <v>-81828274.990000024</v>
      </c>
      <c r="F10" s="32"/>
      <c r="G10" s="32">
        <v>-77642764.885000005</v>
      </c>
    </row>
    <row r="11" spans="1:7" x14ac:dyDescent="0.2">
      <c r="B11" s="23"/>
      <c r="C11" s="23" t="s">
        <v>57</v>
      </c>
      <c r="D11" s="23"/>
      <c r="E11" s="32">
        <v>-31026552.819999997</v>
      </c>
      <c r="F11" s="32"/>
      <c r="G11" s="32">
        <v>-31418171.548736099</v>
      </c>
    </row>
    <row r="12" spans="1:7" x14ac:dyDescent="0.2">
      <c r="B12" s="23"/>
      <c r="C12" s="23" t="s">
        <v>58</v>
      </c>
      <c r="D12" s="23"/>
      <c r="E12" s="32">
        <v>-5524377.950000002</v>
      </c>
      <c r="F12" s="32"/>
      <c r="G12" s="32">
        <v>-5081939.9800000004</v>
      </c>
    </row>
    <row r="13" spans="1:7" x14ac:dyDescent="0.2">
      <c r="B13" s="23"/>
      <c r="C13" s="23" t="s">
        <v>105</v>
      </c>
      <c r="D13" s="23"/>
      <c r="E13" s="32">
        <v>-1253680.8</v>
      </c>
      <c r="F13" s="32"/>
      <c r="G13" s="32">
        <v>-1228071.9099999999</v>
      </c>
    </row>
    <row r="14" spans="1:7" x14ac:dyDescent="0.2">
      <c r="B14" s="23"/>
      <c r="C14" s="23" t="s">
        <v>106</v>
      </c>
      <c r="D14" s="23"/>
      <c r="E14" s="32">
        <v>242785.99</v>
      </c>
      <c r="F14" s="32"/>
      <c r="G14" s="32">
        <v>201080.76</v>
      </c>
    </row>
    <row r="15" spans="1:7" x14ac:dyDescent="0.2">
      <c r="B15" s="23"/>
      <c r="C15" s="23" t="s">
        <v>107</v>
      </c>
      <c r="D15" s="23"/>
      <c r="E15" s="32">
        <v>146191.39000000001</v>
      </c>
      <c r="F15" s="32"/>
      <c r="G15" s="32">
        <v>1447529.84</v>
      </c>
    </row>
    <row r="16" spans="1:7" x14ac:dyDescent="0.2">
      <c r="B16" s="23"/>
      <c r="C16" s="31" t="s">
        <v>89</v>
      </c>
      <c r="D16" s="23"/>
      <c r="E16" s="29">
        <v>16899869.180000003</v>
      </c>
      <c r="F16" s="32"/>
      <c r="G16" s="29">
        <v>13842817.65</v>
      </c>
    </row>
    <row r="17" spans="2:7" x14ac:dyDescent="0.2">
      <c r="B17" s="23"/>
      <c r="C17" s="23"/>
      <c r="D17" s="18" t="s">
        <v>59</v>
      </c>
      <c r="E17" s="32">
        <v>-25720155.010000002</v>
      </c>
      <c r="F17" s="32"/>
      <c r="G17" s="32">
        <v>-18055841.643736102</v>
      </c>
    </row>
    <row r="18" spans="2:7" x14ac:dyDescent="0.2">
      <c r="B18" s="23"/>
      <c r="C18" s="23"/>
      <c r="D18" s="23"/>
      <c r="E18" s="32"/>
      <c r="F18" s="32"/>
      <c r="G18" s="32"/>
    </row>
    <row r="19" spans="2:7" x14ac:dyDescent="0.2">
      <c r="B19" s="18" t="s">
        <v>60</v>
      </c>
      <c r="C19" s="23"/>
      <c r="D19" s="23"/>
      <c r="E19" s="32"/>
      <c r="F19" s="32"/>
      <c r="G19" s="32"/>
    </row>
    <row r="20" spans="2:7" x14ac:dyDescent="0.2">
      <c r="B20" s="23"/>
      <c r="C20" s="23" t="s">
        <v>61</v>
      </c>
      <c r="D20" s="23"/>
      <c r="E20" s="32">
        <v>1451752.5499999998</v>
      </c>
      <c r="F20" s="32"/>
      <c r="G20" s="32">
        <v>1707115.33767775</v>
      </c>
    </row>
    <row r="21" spans="2:7" x14ac:dyDescent="0.2">
      <c r="B21" s="23"/>
      <c r="C21" s="23" t="s">
        <v>62</v>
      </c>
      <c r="D21" s="23"/>
      <c r="E21" s="32">
        <v>254157.04</v>
      </c>
      <c r="F21" s="32"/>
      <c r="G21" s="32">
        <v>3636211.58</v>
      </c>
    </row>
    <row r="22" spans="2:7" x14ac:dyDescent="0.2">
      <c r="B22" s="23"/>
      <c r="C22" s="23" t="s">
        <v>63</v>
      </c>
      <c r="D22" s="23"/>
      <c r="E22" s="29">
        <v>-340529.26</v>
      </c>
      <c r="F22" s="32"/>
      <c r="G22" s="29">
        <v>-3445717.22</v>
      </c>
    </row>
    <row r="23" spans="2:7" x14ac:dyDescent="0.2">
      <c r="B23" s="23"/>
      <c r="C23" s="23"/>
      <c r="D23" s="18" t="s">
        <v>64</v>
      </c>
      <c r="E23" s="32">
        <v>1365380.3299999998</v>
      </c>
      <c r="F23" s="32"/>
      <c r="G23" s="32">
        <v>1897609.6976777499</v>
      </c>
    </row>
    <row r="24" spans="2:7" x14ac:dyDescent="0.2">
      <c r="B24" s="23"/>
      <c r="C24" s="23"/>
      <c r="D24" s="23"/>
      <c r="E24" s="32"/>
      <c r="F24" s="32"/>
      <c r="G24" s="32"/>
    </row>
    <row r="25" spans="2:7" s="23" customFormat="1" x14ac:dyDescent="0.2">
      <c r="B25" s="18" t="s">
        <v>65</v>
      </c>
      <c r="E25" s="32"/>
      <c r="F25" s="32"/>
      <c r="G25" s="32"/>
    </row>
    <row r="26" spans="2:7" x14ac:dyDescent="0.2">
      <c r="B26" s="23"/>
      <c r="C26" s="23" t="s">
        <v>66</v>
      </c>
      <c r="D26" s="23"/>
      <c r="E26" s="32">
        <v>3108837.69</v>
      </c>
      <c r="F26" s="32"/>
      <c r="G26" s="32">
        <v>15473670.1221401</v>
      </c>
    </row>
    <row r="27" spans="2:7" x14ac:dyDescent="0.2">
      <c r="B27" s="23"/>
      <c r="C27" s="23" t="s">
        <v>100</v>
      </c>
      <c r="D27" s="23"/>
      <c r="E27" s="32">
        <v>0</v>
      </c>
      <c r="F27" s="32"/>
      <c r="G27" s="32">
        <v>-6794701.8919283198</v>
      </c>
    </row>
    <row r="28" spans="2:7" x14ac:dyDescent="0.2">
      <c r="B28" s="23"/>
      <c r="C28" s="23" t="s">
        <v>102</v>
      </c>
      <c r="D28" s="23"/>
      <c r="E28" s="32">
        <v>1295572.6299999999</v>
      </c>
      <c r="F28" s="32"/>
      <c r="G28" s="32">
        <v>1122076.19</v>
      </c>
    </row>
    <row r="29" spans="2:7" x14ac:dyDescent="0.2">
      <c r="B29" s="23"/>
      <c r="C29" s="23" t="s">
        <v>67</v>
      </c>
      <c r="D29" s="23"/>
      <c r="E29" s="32">
        <v>111848.42</v>
      </c>
      <c r="F29" s="32"/>
      <c r="G29" s="32">
        <v>62494.174538906504</v>
      </c>
    </row>
    <row r="30" spans="2:7" x14ac:dyDescent="0.2">
      <c r="B30" s="23"/>
      <c r="C30" s="23" t="s">
        <v>68</v>
      </c>
      <c r="D30" s="23"/>
      <c r="E30" s="32">
        <v>-12252411.569999998</v>
      </c>
      <c r="F30" s="32"/>
      <c r="G30" s="32">
        <v>-8648664.3846666701</v>
      </c>
    </row>
    <row r="31" spans="2:7" x14ac:dyDescent="0.2">
      <c r="B31" s="23"/>
      <c r="C31" s="23" t="s">
        <v>69</v>
      </c>
      <c r="D31" s="23"/>
      <c r="E31" s="32">
        <v>-10887486.389999999</v>
      </c>
      <c r="F31" s="32"/>
      <c r="G31" s="32">
        <v>-9620968.2100000009</v>
      </c>
    </row>
    <row r="32" spans="2:7" x14ac:dyDescent="0.2">
      <c r="B32" s="23"/>
      <c r="C32" s="23" t="s">
        <v>70</v>
      </c>
      <c r="D32" s="23"/>
      <c r="E32" s="29">
        <v>-7395910.6900000013</v>
      </c>
      <c r="F32" s="32"/>
      <c r="G32" s="29">
        <v>-6963033.9578331104</v>
      </c>
    </row>
    <row r="33" spans="2:7" x14ac:dyDescent="0.2">
      <c r="B33" s="23"/>
      <c r="C33" s="23"/>
      <c r="D33" s="18" t="s">
        <v>108</v>
      </c>
      <c r="E33" s="32"/>
      <c r="F33" s="32"/>
      <c r="G33" s="32"/>
    </row>
    <row r="34" spans="2:7" x14ac:dyDescent="0.2">
      <c r="B34" s="23"/>
      <c r="C34" s="23"/>
      <c r="D34" s="18" t="s">
        <v>71</v>
      </c>
      <c r="E34" s="32">
        <v>-26019549.91</v>
      </c>
      <c r="F34" s="32"/>
      <c r="G34" s="32">
        <v>-15369127.9577491</v>
      </c>
    </row>
    <row r="35" spans="2:7" x14ac:dyDescent="0.2">
      <c r="B35" s="23"/>
      <c r="C35" s="23"/>
      <c r="D35" s="23"/>
      <c r="E35" s="32"/>
      <c r="F35" s="32"/>
      <c r="G35" s="32"/>
    </row>
    <row r="36" spans="2:7" x14ac:dyDescent="0.2">
      <c r="B36" s="18" t="s">
        <v>72</v>
      </c>
      <c r="C36" s="23"/>
      <c r="D36" s="23"/>
      <c r="E36" s="32"/>
      <c r="F36" s="32"/>
      <c r="G36" s="32"/>
    </row>
    <row r="37" spans="2:7" x14ac:dyDescent="0.2">
      <c r="B37" s="23"/>
      <c r="C37" s="23" t="s">
        <v>37</v>
      </c>
      <c r="D37" s="23"/>
      <c r="E37" s="32">
        <v>30408449.030000001</v>
      </c>
      <c r="F37" s="32"/>
      <c r="G37" s="32">
        <v>27357056.530000001</v>
      </c>
    </row>
    <row r="38" spans="2:7" x14ac:dyDescent="0.2">
      <c r="B38" s="23"/>
      <c r="C38" s="23" t="s">
        <v>67</v>
      </c>
      <c r="D38" s="23"/>
      <c r="E38" s="32">
        <v>55026.029999994207</v>
      </c>
      <c r="F38" s="32"/>
      <c r="G38" s="32">
        <v>1993247.08178249</v>
      </c>
    </row>
    <row r="39" spans="2:7" s="23" customFormat="1" x14ac:dyDescent="0.2">
      <c r="C39" s="23" t="s">
        <v>115</v>
      </c>
      <c r="E39" s="32">
        <v>7427492</v>
      </c>
      <c r="F39" s="32"/>
      <c r="G39" s="32">
        <v>7608972</v>
      </c>
    </row>
    <row r="40" spans="2:7" x14ac:dyDescent="0.2">
      <c r="B40" s="23"/>
      <c r="C40" s="23" t="s">
        <v>73</v>
      </c>
      <c r="D40" s="23"/>
      <c r="E40" s="30">
        <v>-1252544.49</v>
      </c>
      <c r="F40" s="32"/>
      <c r="G40" s="30">
        <v>-1731859.85</v>
      </c>
    </row>
    <row r="41" spans="2:7" x14ac:dyDescent="0.2">
      <c r="B41" s="23"/>
      <c r="C41" s="23" t="s">
        <v>74</v>
      </c>
      <c r="D41" s="23"/>
      <c r="E41" s="32">
        <v>28683914</v>
      </c>
      <c r="F41" s="32"/>
      <c r="G41" s="32">
        <v>30541553</v>
      </c>
    </row>
    <row r="42" spans="2:7" x14ac:dyDescent="0.2">
      <c r="B42" s="23"/>
      <c r="C42" s="23" t="s">
        <v>75</v>
      </c>
      <c r="D42" s="23"/>
      <c r="E42" s="29">
        <v>-28724301</v>
      </c>
      <c r="F42" s="32"/>
      <c r="G42" s="29">
        <v>-30583754</v>
      </c>
    </row>
    <row r="43" spans="2:7" x14ac:dyDescent="0.2">
      <c r="B43" s="23"/>
      <c r="C43" s="23"/>
      <c r="D43" s="18" t="s">
        <v>76</v>
      </c>
      <c r="E43" s="32"/>
      <c r="F43" s="32"/>
      <c r="G43" s="32"/>
    </row>
    <row r="44" spans="2:7" x14ac:dyDescent="0.2">
      <c r="B44" s="23"/>
      <c r="C44" s="23"/>
      <c r="D44" s="18" t="s">
        <v>77</v>
      </c>
      <c r="E44" s="32">
        <v>36598035.569999993</v>
      </c>
      <c r="F44" s="32"/>
      <c r="G44" s="32">
        <v>35185214.761782497</v>
      </c>
    </row>
    <row r="45" spans="2:7" x14ac:dyDescent="0.2">
      <c r="B45" s="23"/>
      <c r="C45" s="23"/>
      <c r="D45" s="23"/>
      <c r="E45" s="32"/>
      <c r="F45" s="32"/>
      <c r="G45" s="32"/>
    </row>
    <row r="46" spans="2:7" x14ac:dyDescent="0.2">
      <c r="B46" s="23"/>
      <c r="C46" s="23"/>
      <c r="D46" s="18" t="s">
        <v>109</v>
      </c>
      <c r="E46" s="32">
        <f>+E17+E23+E34+E44</f>
        <v>-13776289.020000011</v>
      </c>
      <c r="F46" s="32"/>
      <c r="G46" s="32">
        <v>3657854.8579750499</v>
      </c>
    </row>
    <row r="47" spans="2:7" x14ac:dyDescent="0.2">
      <c r="B47" s="23"/>
      <c r="C47" s="23"/>
      <c r="D47" s="23"/>
      <c r="E47" s="32"/>
      <c r="F47" s="32"/>
      <c r="G47" s="32"/>
    </row>
    <row r="48" spans="2:7" x14ac:dyDescent="0.2">
      <c r="B48" s="23" t="s">
        <v>78</v>
      </c>
      <c r="C48" s="23"/>
      <c r="D48" s="23"/>
      <c r="E48" s="29">
        <v>47462648.170000002</v>
      </c>
      <c r="F48" s="32"/>
      <c r="G48" s="29">
        <v>43804793.310000002</v>
      </c>
    </row>
    <row r="49" spans="2:7" x14ac:dyDescent="0.2">
      <c r="B49" s="23"/>
      <c r="C49" s="23"/>
      <c r="D49" s="23"/>
      <c r="E49" s="32"/>
      <c r="F49" s="32"/>
      <c r="G49" s="32"/>
    </row>
    <row r="50" spans="2:7" ht="13.5" thickBot="1" x14ac:dyDescent="0.25">
      <c r="B50" s="18" t="s">
        <v>79</v>
      </c>
      <c r="C50" s="23"/>
      <c r="D50" s="23"/>
      <c r="E50" s="35">
        <f>+E48+E46</f>
        <v>33686359.149999991</v>
      </c>
      <c r="F50" s="32"/>
      <c r="G50" s="35">
        <v>47462648.167975001</v>
      </c>
    </row>
    <row r="51" spans="2:7" ht="13.5" thickTop="1" x14ac:dyDescent="0.2">
      <c r="B51" s="23"/>
      <c r="C51" s="23"/>
      <c r="D51" s="23"/>
      <c r="E51" s="32"/>
      <c r="F51" s="32"/>
      <c r="G51" s="32"/>
    </row>
    <row r="52" spans="2:7" x14ac:dyDescent="0.2">
      <c r="B52" s="23"/>
      <c r="C52" s="23"/>
      <c r="D52" s="23"/>
      <c r="E52" s="32"/>
      <c r="F52" s="32"/>
      <c r="G52" s="32"/>
    </row>
    <row r="53" spans="2:7" x14ac:dyDescent="0.2">
      <c r="B53" s="18" t="s">
        <v>90</v>
      </c>
      <c r="C53" s="23"/>
      <c r="D53" s="23"/>
      <c r="E53" s="32"/>
      <c r="F53" s="32"/>
      <c r="G53" s="32"/>
    </row>
    <row r="54" spans="2:7" x14ac:dyDescent="0.2">
      <c r="B54" s="23"/>
      <c r="C54" s="23"/>
      <c r="D54" s="23"/>
      <c r="E54" s="32"/>
      <c r="F54" s="32"/>
      <c r="G54" s="32"/>
    </row>
    <row r="55" spans="2:7" x14ac:dyDescent="0.2">
      <c r="B55" s="23" t="s">
        <v>91</v>
      </c>
      <c r="C55" s="23"/>
      <c r="D55" s="23"/>
      <c r="E55" s="32">
        <v>-41912942.780000001</v>
      </c>
      <c r="F55" s="32"/>
      <c r="G55" s="32">
        <v>-30136841.649999999</v>
      </c>
    </row>
    <row r="56" spans="2:7" x14ac:dyDescent="0.2">
      <c r="B56" s="33" t="s">
        <v>92</v>
      </c>
      <c r="C56" s="23"/>
      <c r="D56" s="23"/>
      <c r="E56" s="32"/>
      <c r="F56" s="32"/>
      <c r="G56" s="32"/>
    </row>
    <row r="57" spans="2:7" x14ac:dyDescent="0.2">
      <c r="B57" s="33" t="s">
        <v>80</v>
      </c>
      <c r="C57" s="23"/>
      <c r="D57" s="23"/>
      <c r="E57" s="32"/>
      <c r="F57" s="32"/>
      <c r="G57" s="32"/>
    </row>
    <row r="58" spans="2:7" x14ac:dyDescent="0.2">
      <c r="B58" s="23"/>
      <c r="C58" s="23" t="s">
        <v>81</v>
      </c>
      <c r="D58" s="23"/>
      <c r="E58" s="32">
        <v>9734827.0800000001</v>
      </c>
      <c r="F58" s="32"/>
      <c r="G58" s="32">
        <v>9889557.4499999993</v>
      </c>
    </row>
    <row r="59" spans="2:7" x14ac:dyDescent="0.2">
      <c r="B59" s="23"/>
      <c r="C59" s="23" t="s">
        <v>82</v>
      </c>
      <c r="D59" s="23"/>
      <c r="E59" s="32"/>
      <c r="F59" s="32"/>
      <c r="G59" s="32"/>
    </row>
    <row r="60" spans="2:7" x14ac:dyDescent="0.2">
      <c r="B60" s="23"/>
      <c r="C60" s="23"/>
      <c r="D60" s="37" t="s">
        <v>83</v>
      </c>
      <c r="E60" s="32">
        <v>2074867.75</v>
      </c>
      <c r="F60" s="32"/>
      <c r="G60" s="32">
        <v>519095.95</v>
      </c>
    </row>
    <row r="61" spans="2:7" x14ac:dyDescent="0.2">
      <c r="B61" s="23"/>
      <c r="C61" s="23"/>
      <c r="D61" s="37" t="s">
        <v>3</v>
      </c>
      <c r="E61" s="32">
        <v>80012.460000000006</v>
      </c>
      <c r="F61" s="32"/>
      <c r="G61" s="32">
        <v>-154084.49</v>
      </c>
    </row>
    <row r="62" spans="2:7" x14ac:dyDescent="0.2">
      <c r="B62" s="23"/>
      <c r="C62" s="23"/>
      <c r="D62" s="37" t="s">
        <v>84</v>
      </c>
      <c r="E62" s="32">
        <v>-171738.20999999996</v>
      </c>
      <c r="F62" s="32"/>
      <c r="G62" s="32">
        <v>84122.22</v>
      </c>
    </row>
    <row r="63" spans="2:7" s="23" customFormat="1" x14ac:dyDescent="0.2">
      <c r="D63" s="37" t="s">
        <v>11</v>
      </c>
      <c r="E63" s="32">
        <v>22530.919999999925</v>
      </c>
      <c r="F63" s="32"/>
      <c r="G63" s="32">
        <v>-552501.13</v>
      </c>
    </row>
    <row r="64" spans="2:7" s="23" customFormat="1" x14ac:dyDescent="0.2">
      <c r="D64" s="37" t="s">
        <v>41</v>
      </c>
      <c r="E64" s="32">
        <v>-61102.609999999986</v>
      </c>
      <c r="F64" s="32"/>
      <c r="G64" s="32">
        <v>130544.67</v>
      </c>
    </row>
    <row r="65" spans="2:7" x14ac:dyDescent="0.2">
      <c r="B65" s="23"/>
      <c r="C65" s="23"/>
      <c r="D65" s="37" t="s">
        <v>14</v>
      </c>
      <c r="E65" s="32">
        <v>64325.329999999994</v>
      </c>
      <c r="G65" s="32">
        <v>197004.06</v>
      </c>
    </row>
    <row r="66" spans="2:7" x14ac:dyDescent="0.2">
      <c r="B66" s="23"/>
      <c r="C66" s="23"/>
      <c r="D66" s="37" t="s">
        <v>136</v>
      </c>
      <c r="E66" s="32">
        <v>-15173893.770000001</v>
      </c>
      <c r="F66" s="32"/>
      <c r="G66" s="32">
        <v>2642599.4971233909</v>
      </c>
    </row>
    <row r="67" spans="2:7" x14ac:dyDescent="0.2">
      <c r="B67" s="23"/>
      <c r="C67" s="23"/>
      <c r="D67" s="37" t="s">
        <v>135</v>
      </c>
      <c r="E67" s="32">
        <v>22321212.159999996</v>
      </c>
      <c r="F67" s="32"/>
      <c r="G67" s="32">
        <v>-523001.54350117594</v>
      </c>
    </row>
    <row r="68" spans="2:7" x14ac:dyDescent="0.2">
      <c r="B68" s="23"/>
      <c r="C68" s="23"/>
      <c r="D68" s="37" t="s">
        <v>95</v>
      </c>
      <c r="E68" s="29">
        <v>-2698253.3400000008</v>
      </c>
      <c r="F68" s="32"/>
      <c r="G68" s="29">
        <v>-152336.68</v>
      </c>
    </row>
    <row r="69" spans="2:7" x14ac:dyDescent="0.2">
      <c r="B69" s="23"/>
      <c r="C69" s="23"/>
      <c r="D69" s="23"/>
      <c r="E69" s="32"/>
      <c r="F69" s="32"/>
      <c r="G69" s="32"/>
    </row>
    <row r="70" spans="2:7" ht="13.5" thickBot="1" x14ac:dyDescent="0.25">
      <c r="B70" s="23"/>
      <c r="C70" s="23"/>
      <c r="D70" s="18" t="s">
        <v>85</v>
      </c>
      <c r="E70" s="35">
        <v>-25720155.010000009</v>
      </c>
      <c r="F70" s="32"/>
      <c r="G70" s="35">
        <v>-18055841.646377798</v>
      </c>
    </row>
    <row r="71" spans="2:7" ht="13.5" thickTop="1" x14ac:dyDescent="0.2">
      <c r="B71" s="23"/>
      <c r="C71" s="23"/>
      <c r="D71" s="23"/>
      <c r="E71" s="32"/>
      <c r="F71" s="32"/>
      <c r="G71" s="32"/>
    </row>
    <row r="72" spans="2:7" x14ac:dyDescent="0.2">
      <c r="B72" s="23"/>
      <c r="C72" s="23"/>
      <c r="D72" s="23"/>
      <c r="E72" s="32"/>
      <c r="F72" s="32"/>
      <c r="G72" s="32"/>
    </row>
    <row r="73" spans="2:7" x14ac:dyDescent="0.2">
      <c r="B73" s="23" t="s">
        <v>86</v>
      </c>
      <c r="C73" s="23"/>
      <c r="D73" s="23"/>
      <c r="E73" s="32"/>
      <c r="F73" s="32"/>
      <c r="G73" s="32"/>
    </row>
    <row r="74" spans="2:7" s="23" customFormat="1" x14ac:dyDescent="0.2">
      <c r="E74" s="32"/>
      <c r="F74" s="32"/>
      <c r="G74" s="32"/>
    </row>
    <row r="75" spans="2:7" x14ac:dyDescent="0.2">
      <c r="B75" s="23"/>
      <c r="C75" s="22" t="s">
        <v>101</v>
      </c>
      <c r="D75" s="22"/>
      <c r="E75" s="32">
        <v>280000</v>
      </c>
      <c r="G75" s="32">
        <v>0</v>
      </c>
    </row>
    <row r="76" spans="2:7" x14ac:dyDescent="0.2">
      <c r="B76" s="23"/>
      <c r="C76" s="22" t="s">
        <v>87</v>
      </c>
      <c r="D76" s="22"/>
      <c r="E76" s="32">
        <v>163984.76999999999</v>
      </c>
      <c r="G76" s="32">
        <v>13306.3008424829</v>
      </c>
    </row>
    <row r="77" spans="2:7" x14ac:dyDescent="0.2">
      <c r="E77" s="32"/>
      <c r="G77" s="32"/>
    </row>
    <row r="78" spans="2:7" x14ac:dyDescent="0.2">
      <c r="E78" s="23"/>
    </row>
    <row r="79" spans="2:7" x14ac:dyDescent="0.2">
      <c r="E79" s="23"/>
    </row>
    <row r="80" spans="2:7" x14ac:dyDescent="0.2">
      <c r="E80" s="23"/>
    </row>
    <row r="81" spans="5:5" x14ac:dyDescent="0.2">
      <c r="E81" s="23"/>
    </row>
    <row r="82" spans="5:5" x14ac:dyDescent="0.2">
      <c r="E82" s="23"/>
    </row>
    <row r="83" spans="5:5" x14ac:dyDescent="0.2">
      <c r="E83" s="23"/>
    </row>
    <row r="84" spans="5:5" x14ac:dyDescent="0.2">
      <c r="E84" s="23"/>
    </row>
    <row r="85" spans="5:5" x14ac:dyDescent="0.2">
      <c r="E85" s="23"/>
    </row>
    <row r="86" spans="5:5" x14ac:dyDescent="0.2">
      <c r="E86" s="23"/>
    </row>
    <row r="87" spans="5:5" x14ac:dyDescent="0.2">
      <c r="E87" s="23"/>
    </row>
    <row r="88" spans="5:5" x14ac:dyDescent="0.2">
      <c r="E88" s="23"/>
    </row>
    <row r="89" spans="5:5" x14ac:dyDescent="0.2">
      <c r="E89" s="23"/>
    </row>
    <row r="90" spans="5:5" x14ac:dyDescent="0.2">
      <c r="E90" s="23"/>
    </row>
    <row r="91" spans="5:5" x14ac:dyDescent="0.2">
      <c r="E91" s="23"/>
    </row>
    <row r="92" spans="5:5" x14ac:dyDescent="0.2">
      <c r="E92" s="23"/>
    </row>
    <row r="93" spans="5:5" x14ac:dyDescent="0.2">
      <c r="E93" s="23"/>
    </row>
    <row r="94" spans="5:5" x14ac:dyDescent="0.2">
      <c r="E94" s="23"/>
    </row>
    <row r="95" spans="5:5" x14ac:dyDescent="0.2">
      <c r="E95" s="23"/>
    </row>
  </sheetData>
  <mergeCells count="1">
    <mergeCell ref="A2:D3"/>
  </mergeCells>
  <printOptions horizontalCentered="1"/>
  <pageMargins left="0.5" right="0.5" top="0.5" bottom="0.75" header="0.5" footer="0.5"/>
  <pageSetup fitToHeight="0" orientation="portrait" useFirstPageNumber="1" r:id="rId1"/>
  <headerFooter alignWithMargins="0">
    <oddFooter>&amp;L&amp;F&amp;CPage &amp;P of &amp;N&amp;R&amp;D &amp;T</oddFoot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Statement of Net Position</vt:lpstr>
      <vt:lpstr>Stmt of Rev Exp and Chg Net</vt:lpstr>
      <vt:lpstr>Stmt  Cash Flows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2020-01-14T15:44:56Z</cp:lastPrinted>
  <dcterms:created xsi:type="dcterms:W3CDTF">2002-12-27T16:50:56Z</dcterms:created>
  <dcterms:modified xsi:type="dcterms:W3CDTF">2020-01-14T15:45:19Z</dcterms:modified>
</cp:coreProperties>
</file>