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228"/>
  <workbookPr defaultThemeVersion="124226"/>
  <mc:AlternateContent xmlns:mc="http://schemas.openxmlformats.org/markup-compatibility/2006">
    <mc:Choice Requires="x15">
      <x15ac:absPath xmlns:x15ac="http://schemas.microsoft.com/office/spreadsheetml/2010/11/ac" url="G:\FinAdm2\FINRPT19\3-Campus Statements\for Webpage\"/>
    </mc:Choice>
  </mc:AlternateContent>
  <xr:revisionPtr revIDLastSave="0" documentId="13_ncr:1_{1E25CF6A-A1F9-41DC-B42C-08CBDCA87061}" xr6:coauthVersionLast="45" xr6:coauthVersionMax="45" xr10:uidLastSave="{00000000-0000-0000-0000-000000000000}"/>
  <bookViews>
    <workbookView xWindow="-120" yWindow="-120" windowWidth="20730" windowHeight="11160" tabRatio="791" xr2:uid="{00000000-000D-0000-FFFF-FFFF00000000}"/>
  </bookViews>
  <sheets>
    <sheet name="Statement of Net Position" sheetId="1" r:id="rId1"/>
    <sheet name="Stmt of Rev Exp and Chg Net" sheetId="2" r:id="rId2"/>
    <sheet name="Stmt  Cash Flows" sheetId="3" r:id="rId3"/>
  </sheets>
  <externalReferences>
    <externalReference r:id="rId4"/>
  </externalReferences>
  <definedNames>
    <definedName name="Amount">#REF!</definedName>
    <definedName name="Amount1">'[1]ALL Sweep Data'!$D:$D</definedName>
    <definedName name="BUSUNIT">[1]BUSUNIT!$A$1:$A$14</definedName>
    <definedName name="Campus_Copy">'Statement of Net Position'!#REF!</definedName>
    <definedName name="Category1">'[1]ALL Sweep Data'!$C:$C</definedName>
    <definedName name="Description">#REF!</definedName>
    <definedName name="Fund">#REF!</definedName>
    <definedName name="Ledger">#REF!</definedName>
    <definedName name="NvsAnswerCol">"[UW_AJL_P_DEPT_DATE_ACCT_AMT.xlsm]DTL!$A$5:$A$61"</definedName>
    <definedName name="NvsASD">"V2013-07-01"</definedName>
    <definedName name="NvsAutoDrillOk">"VN"</definedName>
    <definedName name="NvsElapsedTime">0.000104166669188999</definedName>
    <definedName name="NvsEndTime">42010.3933101852</definedName>
    <definedName name="NvsInstLang">"VENG"</definedName>
    <definedName name="NvsInstSpec">"%"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NplSpec">"%,X,RZF..,CZF.."</definedName>
    <definedName name="NvsPanelBusUnit">"V"</definedName>
    <definedName name="NvsPanelEffdt">"V2010-07-02"</definedName>
    <definedName name="NvsPanelSetid">"VSHARE"</definedName>
    <definedName name="NvsReqBU">"VUWCOL"</definedName>
    <definedName name="NvsReqBUOnly">"VY"</definedName>
    <definedName name="NvsSheetType" localSheetId="0">"M"</definedName>
    <definedName name="NvsTransLed">"VN"</definedName>
    <definedName name="NvsTreeASD">"V2013-07-01"</definedName>
    <definedName name="NvsValTbl.ACCOUNT">"GL_ACCT_ALL_VW"</definedName>
    <definedName name="NvsValTbl.BUSINESS_UNIT">"BUS_UNIT_TBL_GL"</definedName>
    <definedName name="NvsValTbl.FUND_CODE">"FUND_TBL"</definedName>
    <definedName name="NvsValTbl.PROGRAM_CODE">"PROGRAM_TBL"</definedName>
    <definedName name="_xlnm.Print_Titles" localSheetId="0">'Statement of Net Position'!$A:$D</definedName>
    <definedName name="Unit">#REF!</definedName>
    <definedName name="Unit1">'[1]ALL Sweep Data'!$A:$A</definedName>
    <definedName name="Year">#REF!</definedName>
    <definedName name="Year1">'[1]ALL Sweep Data'!$B:$B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46" i="3" l="1"/>
  <c r="E50" i="3" s="1"/>
</calcChain>
</file>

<file path=xl/sharedStrings.xml><?xml version="1.0" encoding="utf-8"?>
<sst xmlns="http://schemas.openxmlformats.org/spreadsheetml/2006/main" count="164" uniqueCount="142">
  <si>
    <t>ASSETS</t>
  </si>
  <si>
    <t>Cash and Cash Equivalents</t>
  </si>
  <si>
    <t>Accounts Receivable, Net</t>
  </si>
  <si>
    <t>Inventories</t>
  </si>
  <si>
    <t>Total Current Assets</t>
  </si>
  <si>
    <t>Noncurrent Assets</t>
  </si>
  <si>
    <t>Endowment Investments</t>
  </si>
  <si>
    <t>Total Noncurrent Assets</t>
  </si>
  <si>
    <t>TOTAL ASSETS</t>
  </si>
  <si>
    <t>LIABILITIES</t>
  </si>
  <si>
    <t>Current Liabilities</t>
  </si>
  <si>
    <t>Accounts Payable and Accrued Liabilities</t>
  </si>
  <si>
    <t>Notes and Bonds Payable</t>
  </si>
  <si>
    <t>Capital Lease Obligations</t>
  </si>
  <si>
    <t>Compensated Absences</t>
  </si>
  <si>
    <t>Total Current Liabilities</t>
  </si>
  <si>
    <t>Noncurrent Liabilities</t>
  </si>
  <si>
    <t>Total Noncurrent Liabilities</t>
  </si>
  <si>
    <t>TOTAL LIABILITIES</t>
  </si>
  <si>
    <t>Restricted for</t>
  </si>
  <si>
    <t>Unrestricted</t>
  </si>
  <si>
    <t>Current Assets:</t>
  </si>
  <si>
    <t xml:space="preserve"> </t>
  </si>
  <si>
    <t>OPERATING REVENUES</t>
  </si>
  <si>
    <t>Federal Grants and Contracts</t>
  </si>
  <si>
    <t>State, Local and Private Grants and Contracts</t>
  </si>
  <si>
    <t>Sales and Services of Educational Activities</t>
  </si>
  <si>
    <t>Other Operating Revenue</t>
  </si>
  <si>
    <t>Total Operating Revenues</t>
  </si>
  <si>
    <t>OPERATING EXPENSES</t>
  </si>
  <si>
    <t>Scholarship and Fellowships</t>
  </si>
  <si>
    <t>Supplies and Services</t>
  </si>
  <si>
    <t>Other Operating Expenses</t>
  </si>
  <si>
    <t>Depreciation</t>
  </si>
  <si>
    <t>Total Operating Expenses</t>
  </si>
  <si>
    <t>NON-OPERATING REVENUES AND EXPENSES</t>
  </si>
  <si>
    <t>State Appropriations</t>
  </si>
  <si>
    <t>Gifts</t>
  </si>
  <si>
    <t>Loss on Disposal of Capital Assets</t>
  </si>
  <si>
    <t>Interest on Indebtedness</t>
  </si>
  <si>
    <t>Unearned Revenue</t>
  </si>
  <si>
    <t>Transfer to State Agencies</t>
  </si>
  <si>
    <t>NET POSITION</t>
  </si>
  <si>
    <t>TOTAL NET POSITION</t>
  </si>
  <si>
    <t>Net Investment in Capital Assets</t>
  </si>
  <si>
    <t>Net Position - beginning of period</t>
  </si>
  <si>
    <t>NET POSITION - end of period</t>
  </si>
  <si>
    <t>Investment Income  (net of Investment Expense)</t>
  </si>
  <si>
    <t>OPERATING LOSS</t>
  </si>
  <si>
    <t>INCREASE (DECREASE) IN NET POSITION</t>
  </si>
  <si>
    <t>Statement of Cash Flows</t>
  </si>
  <si>
    <t>Cash Flows from Operating Activities</t>
  </si>
  <si>
    <t>Student Tuition and Fees</t>
  </si>
  <si>
    <t>Federal, State, Local and Private Grants &amp; Contracts</t>
  </si>
  <si>
    <t>Sales and Services of Auxiliary Enterprises</t>
  </si>
  <si>
    <t>Payments for Salaries and Fringe Benefits</t>
  </si>
  <si>
    <t>Payments to Vendors and Suppliers</t>
  </si>
  <si>
    <t>Payments for Scholarships and Fellowships</t>
  </si>
  <si>
    <t>Net Cash Used in Operating Activities</t>
  </si>
  <si>
    <t>Cash Flows from Investing Activities</t>
  </si>
  <si>
    <t>Interest and Dividends on Investments, Net</t>
  </si>
  <si>
    <t>Proceeds from Sales and Maturities of Investments</t>
  </si>
  <si>
    <t>Purchase of Investments</t>
  </si>
  <si>
    <t>Net Cash Provided by Investing Activities</t>
  </si>
  <si>
    <t>Cash Flows from Capital and Related Financing Activities</t>
  </si>
  <si>
    <t>Proceeds from Issuance of Capital Debt</t>
  </si>
  <si>
    <t>Gifts and Other Receipts</t>
  </si>
  <si>
    <t>Purchase of Capital Assets</t>
  </si>
  <si>
    <t>Principal Payments on Capital Debt and Leases</t>
  </si>
  <si>
    <t>Interest Payments on Capital Debt and Leases</t>
  </si>
  <si>
    <t xml:space="preserve">  Financing Activities</t>
  </si>
  <si>
    <t>Cash Flows from Noncapital Financing Activities</t>
  </si>
  <si>
    <t>Transfers to State Agencies</t>
  </si>
  <si>
    <t>Student Direct Lending Receipts</t>
  </si>
  <si>
    <t>Student Direct Lending Disbursements</t>
  </si>
  <si>
    <t>Net Cash Provided by Noncapital Financing</t>
  </si>
  <si>
    <t xml:space="preserve">  Activities</t>
  </si>
  <si>
    <t>Cash and Cash  Equivalents - beginning of year</t>
  </si>
  <si>
    <t>Cash and Cash  Equivalents - end of year</t>
  </si>
  <si>
    <t xml:space="preserve">  Net Cash Used in Operating Activities:</t>
  </si>
  <si>
    <t>Depreciation Expense</t>
  </si>
  <si>
    <t>Changes in Assets and Liabilities:</t>
  </si>
  <si>
    <t>Receivables, net</t>
  </si>
  <si>
    <t>Prepaid Expense (including Deferred Charges)</t>
  </si>
  <si>
    <t xml:space="preserve">   Net Cash Used in Operating Activities</t>
  </si>
  <si>
    <t>Noncash Investing, Capital and Financing Activities</t>
  </si>
  <si>
    <t>Capital Leases (Initial Year):</t>
  </si>
  <si>
    <t>Fair Market Value</t>
  </si>
  <si>
    <t>Net Change in Unrealized Gains and Losses</t>
  </si>
  <si>
    <t>Year Ended</t>
  </si>
  <si>
    <t>Other Revenues</t>
  </si>
  <si>
    <t>Reconciliation of Operating Loss to Net Cash Used in Operating Activities</t>
  </si>
  <si>
    <t>Operating Loss</t>
  </si>
  <si>
    <t>Adjustments to Reconcile Operating Loss to</t>
  </si>
  <si>
    <t>Restricted Net Pension Asset</t>
  </si>
  <si>
    <t>DEFERRED OUTFLOWS OF RESOURCES</t>
  </si>
  <si>
    <t>Other Post-Employment Benefits</t>
  </si>
  <si>
    <t>DEFERRED INFLOWS OF RESOURCES</t>
  </si>
  <si>
    <t>Prior Period Adjustment</t>
  </si>
  <si>
    <t>Other Non-Operating Revenues</t>
  </si>
  <si>
    <t>Capital Contributions</t>
  </si>
  <si>
    <t>Payments for Debt Retirement (Refundings)</t>
  </si>
  <si>
    <t>Gifts-In-Kind</t>
  </si>
  <si>
    <t>Capital Appropriations</t>
  </si>
  <si>
    <t>Net Pension Liability</t>
  </si>
  <si>
    <t>Income (Loss) Before Capital Appropriations</t>
  </si>
  <si>
    <t>Student Loans Collected</t>
  </si>
  <si>
    <t>Student Loan Interest and Fees Collected</t>
  </si>
  <si>
    <t>Student Loans Issued</t>
  </si>
  <si>
    <t>Net Cash Used in Capital and Related</t>
  </si>
  <si>
    <t>Net Decrease in Cash and Cash Equivalents</t>
  </si>
  <si>
    <t>Student Loan Interest Income and Fees</t>
  </si>
  <si>
    <t>Student Loans Receivable, Net</t>
  </si>
  <si>
    <t>Capital Assets, Net</t>
  </si>
  <si>
    <t>Perkins Loan Program</t>
  </si>
  <si>
    <t>Deposits Held for Others</t>
  </si>
  <si>
    <t>Federal Pell Grants</t>
  </si>
  <si>
    <t>Current Year Cash Payments</t>
  </si>
  <si>
    <t>Securities Lending Collateral</t>
  </si>
  <si>
    <t>Prepaid Expenses &amp; Other Current Assets</t>
  </si>
  <si>
    <t>Securities Lending Collateral Liability</t>
  </si>
  <si>
    <t>Expendable-</t>
  </si>
  <si>
    <t>Pension</t>
  </si>
  <si>
    <t>Gifts, Grants &amp; Contracts</t>
  </si>
  <si>
    <t>Donor Investments &amp; Earnings</t>
  </si>
  <si>
    <t>Construction Fund</t>
  </si>
  <si>
    <t>Student Loans &amp; Federal Aid</t>
  </si>
  <si>
    <t>Other</t>
  </si>
  <si>
    <t>Total Restricted-Expendable</t>
  </si>
  <si>
    <t>Salaries</t>
  </si>
  <si>
    <t>Fringe Benefits</t>
  </si>
  <si>
    <t>Fringe Benefits Related to Noncash Pension and OPEB</t>
  </si>
  <si>
    <t>Total Salary &amp; Fringe Benefits</t>
  </si>
  <si>
    <t>June 30, 2019</t>
  </si>
  <si>
    <t>Statement of Net Position</t>
  </si>
  <si>
    <t>University of Wisconsin System - Eau Claire</t>
  </si>
  <si>
    <t>June 30, 2018</t>
  </si>
  <si>
    <t>Pension Liability (Asset) and Deferred Inflows of Resources</t>
  </si>
  <si>
    <t>Deferred Outflows of Resources</t>
  </si>
  <si>
    <t>Student Tuition and Fees (net of Scholarship Allowances of $11.6 million and $8.9 million, respectively)</t>
  </si>
  <si>
    <t>Sales and Services of Auxiliary Enterprises (net of Scholarship Allowances of $2.9 million and $2.3 million, respectively)</t>
  </si>
  <si>
    <t>Statement of Revenues, Expenses and Changes in Net Position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</si>
</sst>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0;[Red]\(#,##0\)"/>
  </numFmts>
  <fonts count="20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i/>
      <sz val="10"/>
      <name val="Arial"/>
      <family val="2"/>
    </font>
    <font>
      <sz val="10"/>
      <color indexed="16"/>
      <name val="Arial"/>
      <family val="2"/>
    </font>
    <font>
      <b/>
      <sz val="14"/>
      <color indexed="16"/>
      <name val="Arial"/>
      <family val="2"/>
    </font>
    <font>
      <sz val="8"/>
      <name val="Arial"/>
      <family val="2"/>
    </font>
    <font>
      <b/>
      <i/>
      <sz val="10"/>
      <name val="Arial"/>
      <family val="2"/>
    </font>
    <font>
      <sz val="10"/>
      <name val="MS Sans Serif"/>
      <family val="2"/>
    </font>
    <font>
      <b/>
      <sz val="10"/>
      <name val="MS Sans Serif"/>
      <family val="2"/>
    </font>
    <font>
      <sz val="10"/>
      <name val="Arial"/>
      <family val="2"/>
    </font>
    <font>
      <sz val="8"/>
      <color indexed="13"/>
      <name val="MS Sans Serif"/>
      <family val="2"/>
    </font>
    <font>
      <sz val="12"/>
      <name val="Times New Roman"/>
      <family val="1"/>
    </font>
    <font>
      <sz val="10"/>
      <name val="Arial"/>
      <family val="2"/>
    </font>
    <font>
      <sz val="10"/>
      <name val="Verdana"/>
      <family val="2"/>
    </font>
    <font>
      <sz val="12"/>
      <color theme="1"/>
      <name val="Times New Roman"/>
      <family val="2"/>
    </font>
    <font>
      <sz val="9"/>
      <color rgb="FF000000"/>
      <name val="Arial"/>
      <family val="2"/>
    </font>
    <font>
      <sz val="9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18"/>
      </patternFill>
    </fill>
    <fill>
      <patternFill patternType="mediumGray">
        <fgColor indexed="22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86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0" fontId="10" fillId="0" borderId="0" applyFont="0" applyFill="0" applyBorder="0" applyAlignment="0" applyProtection="0"/>
    <xf numFmtId="40" fontId="10" fillId="0" borderId="0" applyFont="0" applyFill="0" applyBorder="0" applyAlignment="0" applyProtection="0"/>
    <xf numFmtId="40" fontId="10" fillId="0" borderId="0" applyFont="0" applyFill="0" applyBorder="0" applyAlignment="0" applyProtection="0"/>
    <xf numFmtId="40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0" fontId="10" fillId="0" borderId="0" applyFont="0" applyFill="0" applyBorder="0" applyAlignment="0" applyProtection="0"/>
    <xf numFmtId="40" fontId="10" fillId="0" borderId="0" applyFont="0" applyFill="0" applyBorder="0" applyAlignment="0" applyProtection="0"/>
    <xf numFmtId="40" fontId="10" fillId="0" borderId="0" applyFont="0" applyFill="0" applyBorder="0" applyAlignment="0" applyProtection="0"/>
    <xf numFmtId="40" fontId="10" fillId="0" borderId="0" applyFont="0" applyFill="0" applyBorder="0" applyAlignment="0" applyProtection="0"/>
    <xf numFmtId="40" fontId="10" fillId="0" borderId="0" applyFont="0" applyFill="0" applyBorder="0" applyAlignment="0" applyProtection="0"/>
    <xf numFmtId="40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13" fillId="2" borderId="0"/>
    <xf numFmtId="0" fontId="2" fillId="0" borderId="0"/>
    <xf numFmtId="0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13" fillId="2" borderId="0"/>
    <xf numFmtId="164" fontId="13" fillId="2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4" fillId="0" borderId="0"/>
    <xf numFmtId="0" fontId="2" fillId="0" borderId="0"/>
    <xf numFmtId="0" fontId="2" fillId="0" borderId="0"/>
    <xf numFmtId="0" fontId="14" fillId="0" borderId="0"/>
    <xf numFmtId="0" fontId="2" fillId="0" borderId="0"/>
    <xf numFmtId="0" fontId="2" fillId="0" borderId="0"/>
    <xf numFmtId="0" fontId="2" fillId="0" borderId="0"/>
    <xf numFmtId="164" fontId="13" fillId="2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6" fillId="0" borderId="0"/>
    <xf numFmtId="43" fontId="17" fillId="0" borderId="0" applyFont="0" applyFill="0" applyBorder="0" applyAlignment="0" applyProtection="0"/>
    <xf numFmtId="0" fontId="17" fillId="0" borderId="0"/>
    <xf numFmtId="0" fontId="1" fillId="0" borderId="0"/>
  </cellStyleXfs>
  <cellXfs count="50">
    <xf numFmtId="0" fontId="0" fillId="0" borderId="0" xfId="0"/>
    <xf numFmtId="0" fontId="2" fillId="0" borderId="0" xfId="0" applyFont="1" applyFill="1"/>
    <xf numFmtId="0" fontId="2" fillId="0" borderId="2" xfId="0" applyFont="1" applyFill="1" applyBorder="1"/>
    <xf numFmtId="0" fontId="2" fillId="0" borderId="0" xfId="0" applyFont="1" applyFill="1" applyBorder="1"/>
    <xf numFmtId="0" fontId="6" fillId="0" borderId="0" xfId="0" applyFont="1" applyFill="1"/>
    <xf numFmtId="0" fontId="3" fillId="0" borderId="0" xfId="0" applyFont="1" applyFill="1"/>
    <xf numFmtId="0" fontId="7" fillId="0" borderId="0" xfId="0" applyFont="1" applyFill="1"/>
    <xf numFmtId="0" fontId="4" fillId="0" borderId="2" xfId="0" applyFont="1" applyFill="1" applyBorder="1"/>
    <xf numFmtId="43" fontId="2" fillId="0" borderId="0" xfId="1" applyFont="1" applyFill="1" applyBorder="1"/>
    <xf numFmtId="43" fontId="2" fillId="0" borderId="0" xfId="1" applyFont="1" applyFill="1"/>
    <xf numFmtId="43" fontId="2" fillId="0" borderId="2" xfId="1" applyFont="1" applyFill="1" applyBorder="1"/>
    <xf numFmtId="43" fontId="2" fillId="0" borderId="3" xfId="1" applyFont="1" applyFill="1" applyBorder="1"/>
    <xf numFmtId="0" fontId="2" fillId="0" borderId="0" xfId="0" applyFont="1"/>
    <xf numFmtId="0" fontId="4" fillId="0" borderId="2" xfId="0" applyFont="1" applyBorder="1"/>
    <xf numFmtId="0" fontId="2" fillId="0" borderId="2" xfId="0" applyFont="1" applyBorder="1"/>
    <xf numFmtId="0" fontId="2" fillId="0" borderId="0" xfId="0" applyFont="1" applyAlignment="1">
      <alignment horizontal="right"/>
    </xf>
    <xf numFmtId="37" fontId="2" fillId="0" borderId="0" xfId="0" applyNumberFormat="1" applyFont="1" applyFill="1" applyAlignment="1">
      <alignment horizontal="right"/>
    </xf>
    <xf numFmtId="0" fontId="2" fillId="0" borderId="0" xfId="0" applyFont="1" applyAlignment="1">
      <alignment horizontal="left"/>
    </xf>
    <xf numFmtId="0" fontId="3" fillId="0" borderId="0" xfId="0" applyFont="1"/>
    <xf numFmtId="43" fontId="9" fillId="0" borderId="0" xfId="1" applyFont="1" applyFill="1" applyBorder="1" applyAlignment="1">
      <alignment horizontal="center"/>
    </xf>
    <xf numFmtId="43" fontId="2" fillId="0" borderId="2" xfId="1" applyFont="1" applyFill="1" applyBorder="1"/>
    <xf numFmtId="43" fontId="2" fillId="0" borderId="0" xfId="2" applyFont="1" applyFill="1" applyBorder="1"/>
    <xf numFmtId="0" fontId="1" fillId="0" borderId="0" xfId="0" applyFont="1" applyFill="1"/>
    <xf numFmtId="0" fontId="0" fillId="0" borderId="0" xfId="0"/>
    <xf numFmtId="43" fontId="1" fillId="0" borderId="0" xfId="1" applyFont="1" applyFill="1"/>
    <xf numFmtId="43" fontId="1" fillId="0" borderId="2" xfId="1" applyFont="1" applyFill="1" applyBorder="1"/>
    <xf numFmtId="14" fontId="1" fillId="0" borderId="0" xfId="1" applyNumberFormat="1" applyFont="1" applyFill="1" applyBorder="1" applyAlignment="1">
      <alignment horizontal="center"/>
    </xf>
    <xf numFmtId="43" fontId="1" fillId="0" borderId="0" xfId="1" applyFont="1" applyFill="1" applyBorder="1" applyAlignment="1">
      <alignment horizontal="left"/>
    </xf>
    <xf numFmtId="43" fontId="8" fillId="0" borderId="0" xfId="1" applyFont="1" applyFill="1" applyAlignment="1">
      <alignment horizontal="center" wrapText="1"/>
    </xf>
    <xf numFmtId="43" fontId="1" fillId="0" borderId="2" xfId="1" applyFont="1" applyFill="1" applyBorder="1"/>
    <xf numFmtId="43" fontId="1" fillId="0" borderId="0" xfId="1" applyFont="1" applyFill="1" applyBorder="1"/>
    <xf numFmtId="0" fontId="1" fillId="0" borderId="0" xfId="0" applyFont="1"/>
    <xf numFmtId="43" fontId="0" fillId="0" borderId="0" xfId="1" applyFont="1"/>
    <xf numFmtId="0" fontId="5" fillId="0" borderId="0" xfId="0" applyFont="1"/>
    <xf numFmtId="43" fontId="8" fillId="0" borderId="0" xfId="1" quotePrefix="1" applyFont="1" applyFill="1" applyAlignment="1">
      <alignment horizontal="center" wrapText="1"/>
    </xf>
    <xf numFmtId="43" fontId="0" fillId="0" borderId="3" xfId="1" applyFont="1" applyBorder="1"/>
    <xf numFmtId="0" fontId="6" fillId="0" borderId="0" xfId="0" applyFont="1" applyAlignment="1">
      <alignment horizontal="left" vertical="center"/>
    </xf>
    <xf numFmtId="0" fontId="1" fillId="0" borderId="0" xfId="0" applyFont="1" applyFill="1" applyBorder="1"/>
    <xf numFmtId="43" fontId="1" fillId="0" borderId="0" xfId="379" applyFont="1" applyFill="1" applyBorder="1"/>
    <xf numFmtId="43" fontId="2" fillId="0" borderId="5" xfId="1" applyFont="1" applyFill="1" applyBorder="1"/>
    <xf numFmtId="43" fontId="2" fillId="0" borderId="4" xfId="1" applyFont="1" applyFill="1" applyBorder="1"/>
    <xf numFmtId="43" fontId="19" fillId="4" borderId="0" xfId="1" applyFont="1" applyFill="1" applyAlignment="1"/>
    <xf numFmtId="43" fontId="19" fillId="4" borderId="0" xfId="1" applyFont="1" applyFill="1" applyAlignment="1">
      <alignment horizontal="left" indent="1"/>
    </xf>
    <xf numFmtId="0" fontId="2" fillId="0" borderId="0" xfId="0" applyNumberFormat="1" applyFont="1" applyFill="1"/>
    <xf numFmtId="0" fontId="18" fillId="4" borderId="0" xfId="1" applyNumberFormat="1" applyFont="1" applyFill="1" applyAlignment="1"/>
    <xf numFmtId="0" fontId="1" fillId="0" borderId="0" xfId="0" applyNumberFormat="1" applyFont="1" applyFill="1"/>
    <xf numFmtId="43" fontId="1" fillId="0" borderId="4" xfId="1" applyFont="1" applyFill="1" applyBorder="1"/>
    <xf numFmtId="0" fontId="6" fillId="0" borderId="4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1" fillId="0" borderId="0" xfId="0" applyFont="1" applyFill="1" applyAlignment="1">
      <alignment horizontal="left" wrapText="1"/>
    </xf>
  </cellXfs>
  <cellStyles count="486">
    <cellStyle name="Comma" xfId="1" builtinId="3"/>
    <cellStyle name="Comma 10" xfId="2" xr:uid="{00000000-0005-0000-0000-000001000000}"/>
    <cellStyle name="Comma 10 2" xfId="3" xr:uid="{00000000-0005-0000-0000-000002000000}"/>
    <cellStyle name="Comma 10 2 2" xfId="353" xr:uid="{00000000-0005-0000-0000-000003000000}"/>
    <cellStyle name="Comma 10 3" xfId="4" xr:uid="{00000000-0005-0000-0000-000004000000}"/>
    <cellStyle name="Comma 10 3 2" xfId="354" xr:uid="{00000000-0005-0000-0000-000005000000}"/>
    <cellStyle name="Comma 10 4" xfId="5" xr:uid="{00000000-0005-0000-0000-000006000000}"/>
    <cellStyle name="Comma 10 4 2" xfId="355" xr:uid="{00000000-0005-0000-0000-000007000000}"/>
    <cellStyle name="Comma 10 5" xfId="352" xr:uid="{00000000-0005-0000-0000-000008000000}"/>
    <cellStyle name="Comma 11" xfId="6" xr:uid="{00000000-0005-0000-0000-000009000000}"/>
    <cellStyle name="Comma 11 2" xfId="7" xr:uid="{00000000-0005-0000-0000-00000A000000}"/>
    <cellStyle name="Comma 11 2 2" xfId="357" xr:uid="{00000000-0005-0000-0000-00000B000000}"/>
    <cellStyle name="Comma 11 3" xfId="8" xr:uid="{00000000-0005-0000-0000-00000C000000}"/>
    <cellStyle name="Comma 11 3 2" xfId="358" xr:uid="{00000000-0005-0000-0000-00000D000000}"/>
    <cellStyle name="Comma 11 4" xfId="9" xr:uid="{00000000-0005-0000-0000-00000E000000}"/>
    <cellStyle name="Comma 11 4 2" xfId="359" xr:uid="{00000000-0005-0000-0000-00000F000000}"/>
    <cellStyle name="Comma 11 5" xfId="356" xr:uid="{00000000-0005-0000-0000-000010000000}"/>
    <cellStyle name="Comma 12" xfId="275" xr:uid="{00000000-0005-0000-0000-000011000000}"/>
    <cellStyle name="Comma 12 2" xfId="10" xr:uid="{00000000-0005-0000-0000-000012000000}"/>
    <cellStyle name="Comma 12 2 2" xfId="360" xr:uid="{00000000-0005-0000-0000-000013000000}"/>
    <cellStyle name="Comma 12 3" xfId="411" xr:uid="{00000000-0005-0000-0000-000014000000}"/>
    <cellStyle name="Comma 13" xfId="11" xr:uid="{00000000-0005-0000-0000-000015000000}"/>
    <cellStyle name="Comma 13 2" xfId="361" xr:uid="{00000000-0005-0000-0000-000016000000}"/>
    <cellStyle name="Comma 14" xfId="12" xr:uid="{00000000-0005-0000-0000-000017000000}"/>
    <cellStyle name="Comma 14 2" xfId="362" xr:uid="{00000000-0005-0000-0000-000018000000}"/>
    <cellStyle name="Comma 15" xfId="13" xr:uid="{00000000-0005-0000-0000-000019000000}"/>
    <cellStyle name="Comma 15 2" xfId="363" xr:uid="{00000000-0005-0000-0000-00001A000000}"/>
    <cellStyle name="Comma 16" xfId="14" xr:uid="{00000000-0005-0000-0000-00001B000000}"/>
    <cellStyle name="Comma 16 2" xfId="364" xr:uid="{00000000-0005-0000-0000-00001C000000}"/>
    <cellStyle name="Comma 17" xfId="15" xr:uid="{00000000-0005-0000-0000-00001D000000}"/>
    <cellStyle name="Comma 17 2" xfId="365" xr:uid="{00000000-0005-0000-0000-00001E000000}"/>
    <cellStyle name="Comma 18" xfId="16" xr:uid="{00000000-0005-0000-0000-00001F000000}"/>
    <cellStyle name="Comma 18 2" xfId="366" xr:uid="{00000000-0005-0000-0000-000020000000}"/>
    <cellStyle name="Comma 19" xfId="17" xr:uid="{00000000-0005-0000-0000-000021000000}"/>
    <cellStyle name="Comma 19 2" xfId="367" xr:uid="{00000000-0005-0000-0000-000022000000}"/>
    <cellStyle name="Comma 2" xfId="18" xr:uid="{00000000-0005-0000-0000-000023000000}"/>
    <cellStyle name="Comma 2 2" xfId="19" xr:uid="{00000000-0005-0000-0000-000024000000}"/>
    <cellStyle name="Comma 2 2 2" xfId="369" xr:uid="{00000000-0005-0000-0000-000025000000}"/>
    <cellStyle name="Comma 2 3" xfId="20" xr:uid="{00000000-0005-0000-0000-000026000000}"/>
    <cellStyle name="Comma 2 3 2" xfId="370" xr:uid="{00000000-0005-0000-0000-000027000000}"/>
    <cellStyle name="Comma 2 4" xfId="21" xr:uid="{00000000-0005-0000-0000-000028000000}"/>
    <cellStyle name="Comma 2 4 2" xfId="371" xr:uid="{00000000-0005-0000-0000-000029000000}"/>
    <cellStyle name="Comma 2 5" xfId="368" xr:uid="{00000000-0005-0000-0000-00002A000000}"/>
    <cellStyle name="Comma 20" xfId="22" xr:uid="{00000000-0005-0000-0000-00002B000000}"/>
    <cellStyle name="Comma 20 2" xfId="372" xr:uid="{00000000-0005-0000-0000-00002C000000}"/>
    <cellStyle name="Comma 21" xfId="23" xr:uid="{00000000-0005-0000-0000-00002D000000}"/>
    <cellStyle name="Comma 21 2" xfId="373" xr:uid="{00000000-0005-0000-0000-00002E000000}"/>
    <cellStyle name="Comma 22" xfId="24" xr:uid="{00000000-0005-0000-0000-00002F000000}"/>
    <cellStyle name="Comma 22 2" xfId="374" xr:uid="{00000000-0005-0000-0000-000030000000}"/>
    <cellStyle name="Comma 23" xfId="25" xr:uid="{00000000-0005-0000-0000-000031000000}"/>
    <cellStyle name="Comma 23 2" xfId="375" xr:uid="{00000000-0005-0000-0000-000032000000}"/>
    <cellStyle name="Comma 24" xfId="26" xr:uid="{00000000-0005-0000-0000-000033000000}"/>
    <cellStyle name="Comma 24 2" xfId="376" xr:uid="{00000000-0005-0000-0000-000034000000}"/>
    <cellStyle name="Comma 25" xfId="27" xr:uid="{00000000-0005-0000-0000-000035000000}"/>
    <cellStyle name="Comma 25 2" xfId="377" xr:uid="{00000000-0005-0000-0000-000036000000}"/>
    <cellStyle name="Comma 26" xfId="28" xr:uid="{00000000-0005-0000-0000-000037000000}"/>
    <cellStyle name="Comma 27" xfId="29" xr:uid="{00000000-0005-0000-0000-000038000000}"/>
    <cellStyle name="Comma 28" xfId="30" xr:uid="{00000000-0005-0000-0000-000039000000}"/>
    <cellStyle name="Comma 29" xfId="31" xr:uid="{00000000-0005-0000-0000-00003A000000}"/>
    <cellStyle name="Comma 3" xfId="32" xr:uid="{00000000-0005-0000-0000-00003B000000}"/>
    <cellStyle name="Comma 3 2" xfId="33" xr:uid="{00000000-0005-0000-0000-00003C000000}"/>
    <cellStyle name="Comma 3 2 2" xfId="379" xr:uid="{00000000-0005-0000-0000-00003D000000}"/>
    <cellStyle name="Comma 3 3" xfId="34" xr:uid="{00000000-0005-0000-0000-00003E000000}"/>
    <cellStyle name="Comma 3 3 2" xfId="35" xr:uid="{00000000-0005-0000-0000-00003F000000}"/>
    <cellStyle name="Comma 3 3 2 2" xfId="277" xr:uid="{00000000-0005-0000-0000-000040000000}"/>
    <cellStyle name="Comma 3 3 2 2 2" xfId="412" xr:uid="{00000000-0005-0000-0000-000041000000}"/>
    <cellStyle name="Comma 3 3 2 3" xfId="278" xr:uid="{00000000-0005-0000-0000-000042000000}"/>
    <cellStyle name="Comma 3 3 2 3 2" xfId="413" xr:uid="{00000000-0005-0000-0000-000043000000}"/>
    <cellStyle name="Comma 3 3 2 4" xfId="276" xr:uid="{00000000-0005-0000-0000-000044000000}"/>
    <cellStyle name="Comma 3 3 2 5" xfId="380" xr:uid="{00000000-0005-0000-0000-000045000000}"/>
    <cellStyle name="Comma 3 3 3" xfId="279" xr:uid="{00000000-0005-0000-0000-000046000000}"/>
    <cellStyle name="Comma 3 4" xfId="280" xr:uid="{00000000-0005-0000-0000-000047000000}"/>
    <cellStyle name="Comma 3 4 2" xfId="414" xr:uid="{00000000-0005-0000-0000-000048000000}"/>
    <cellStyle name="Comma 3 5" xfId="281" xr:uid="{00000000-0005-0000-0000-000049000000}"/>
    <cellStyle name="Comma 3 5 2" xfId="415" xr:uid="{00000000-0005-0000-0000-00004A000000}"/>
    <cellStyle name="Comma 3 6" xfId="378" xr:uid="{00000000-0005-0000-0000-00004B000000}"/>
    <cellStyle name="Comma 30" xfId="36" xr:uid="{00000000-0005-0000-0000-00004C000000}"/>
    <cellStyle name="Comma 30 2" xfId="282" xr:uid="{00000000-0005-0000-0000-00004D000000}"/>
    <cellStyle name="Comma 30 2 2" xfId="416" xr:uid="{00000000-0005-0000-0000-00004E000000}"/>
    <cellStyle name="Comma 30 3" xfId="283" xr:uid="{00000000-0005-0000-0000-00004F000000}"/>
    <cellStyle name="Comma 30 3 2" xfId="417" xr:uid="{00000000-0005-0000-0000-000050000000}"/>
    <cellStyle name="Comma 30 4" xfId="381" xr:uid="{00000000-0005-0000-0000-000051000000}"/>
    <cellStyle name="Comma 31" xfId="37" xr:uid="{00000000-0005-0000-0000-000052000000}"/>
    <cellStyle name="Comma 32" xfId="38" xr:uid="{00000000-0005-0000-0000-000053000000}"/>
    <cellStyle name="Comma 33" xfId="39" xr:uid="{00000000-0005-0000-0000-000054000000}"/>
    <cellStyle name="Comma 34" xfId="40" xr:uid="{00000000-0005-0000-0000-000055000000}"/>
    <cellStyle name="Comma 35" xfId="41" xr:uid="{00000000-0005-0000-0000-000056000000}"/>
    <cellStyle name="Comma 36" xfId="42" xr:uid="{00000000-0005-0000-0000-000057000000}"/>
    <cellStyle name="Comma 37" xfId="43" xr:uid="{00000000-0005-0000-0000-000058000000}"/>
    <cellStyle name="Comma 37 2" xfId="284" xr:uid="{00000000-0005-0000-0000-000059000000}"/>
    <cellStyle name="Comma 37 2 2" xfId="418" xr:uid="{00000000-0005-0000-0000-00005A000000}"/>
    <cellStyle name="Comma 37 3" xfId="285" xr:uid="{00000000-0005-0000-0000-00005B000000}"/>
    <cellStyle name="Comma 37 3 2" xfId="419" xr:uid="{00000000-0005-0000-0000-00005C000000}"/>
    <cellStyle name="Comma 37 4" xfId="382" xr:uid="{00000000-0005-0000-0000-00005D000000}"/>
    <cellStyle name="Comma 38" xfId="351" xr:uid="{00000000-0005-0000-0000-00005E000000}"/>
    <cellStyle name="Comma 39" xfId="483" xr:uid="{00000000-0005-0000-0000-00005F000000}"/>
    <cellStyle name="Comma 4" xfId="44" xr:uid="{00000000-0005-0000-0000-000060000000}"/>
    <cellStyle name="Comma 4 2" xfId="45" xr:uid="{00000000-0005-0000-0000-000061000000}"/>
    <cellStyle name="Comma 4 2 2" xfId="384" xr:uid="{00000000-0005-0000-0000-000062000000}"/>
    <cellStyle name="Comma 4 3" xfId="46" xr:uid="{00000000-0005-0000-0000-000063000000}"/>
    <cellStyle name="Comma 4 3 2" xfId="385" xr:uid="{00000000-0005-0000-0000-000064000000}"/>
    <cellStyle name="Comma 4 4" xfId="286" xr:uid="{00000000-0005-0000-0000-000065000000}"/>
    <cellStyle name="Comma 4 4 2" xfId="420" xr:uid="{00000000-0005-0000-0000-000066000000}"/>
    <cellStyle name="Comma 4 5" xfId="287" xr:uid="{00000000-0005-0000-0000-000067000000}"/>
    <cellStyle name="Comma 4 5 2" xfId="421" xr:uid="{00000000-0005-0000-0000-000068000000}"/>
    <cellStyle name="Comma 4 6" xfId="383" xr:uid="{00000000-0005-0000-0000-000069000000}"/>
    <cellStyle name="Comma 42" xfId="288" xr:uid="{00000000-0005-0000-0000-00006A000000}"/>
    <cellStyle name="Comma 42 2" xfId="422" xr:uid="{00000000-0005-0000-0000-00006B000000}"/>
    <cellStyle name="Comma 43" xfId="289" xr:uid="{00000000-0005-0000-0000-00006C000000}"/>
    <cellStyle name="Comma 43 2" xfId="423" xr:uid="{00000000-0005-0000-0000-00006D000000}"/>
    <cellStyle name="Comma 44" xfId="290" xr:uid="{00000000-0005-0000-0000-00006E000000}"/>
    <cellStyle name="Comma 44 2" xfId="424" xr:uid="{00000000-0005-0000-0000-00006F000000}"/>
    <cellStyle name="Comma 45" xfId="291" xr:uid="{00000000-0005-0000-0000-000070000000}"/>
    <cellStyle name="Comma 45 2" xfId="425" xr:uid="{00000000-0005-0000-0000-000071000000}"/>
    <cellStyle name="Comma 46" xfId="292" xr:uid="{00000000-0005-0000-0000-000072000000}"/>
    <cellStyle name="Comma 46 2" xfId="426" xr:uid="{00000000-0005-0000-0000-000073000000}"/>
    <cellStyle name="Comma 47" xfId="293" xr:uid="{00000000-0005-0000-0000-000074000000}"/>
    <cellStyle name="Comma 47 2" xfId="427" xr:uid="{00000000-0005-0000-0000-000075000000}"/>
    <cellStyle name="Comma 48" xfId="294" xr:uid="{00000000-0005-0000-0000-000076000000}"/>
    <cellStyle name="Comma 48 2" xfId="428" xr:uid="{00000000-0005-0000-0000-000077000000}"/>
    <cellStyle name="Comma 49" xfId="295" xr:uid="{00000000-0005-0000-0000-000078000000}"/>
    <cellStyle name="Comma 49 2" xfId="429" xr:uid="{00000000-0005-0000-0000-000079000000}"/>
    <cellStyle name="Comma 5" xfId="47" xr:uid="{00000000-0005-0000-0000-00007A000000}"/>
    <cellStyle name="Comma 5 2" xfId="48" xr:uid="{00000000-0005-0000-0000-00007B000000}"/>
    <cellStyle name="Comma 5 2 2" xfId="387" xr:uid="{00000000-0005-0000-0000-00007C000000}"/>
    <cellStyle name="Comma 5 3" xfId="49" xr:uid="{00000000-0005-0000-0000-00007D000000}"/>
    <cellStyle name="Comma 5 3 2" xfId="388" xr:uid="{00000000-0005-0000-0000-00007E000000}"/>
    <cellStyle name="Comma 5 4" xfId="386" xr:uid="{00000000-0005-0000-0000-00007F000000}"/>
    <cellStyle name="Comma 50" xfId="296" xr:uid="{00000000-0005-0000-0000-000080000000}"/>
    <cellStyle name="Comma 50 2" xfId="430" xr:uid="{00000000-0005-0000-0000-000081000000}"/>
    <cellStyle name="Comma 51" xfId="297" xr:uid="{00000000-0005-0000-0000-000082000000}"/>
    <cellStyle name="Comma 51 2" xfId="431" xr:uid="{00000000-0005-0000-0000-000083000000}"/>
    <cellStyle name="Comma 52" xfId="298" xr:uid="{00000000-0005-0000-0000-000084000000}"/>
    <cellStyle name="Comma 52 2" xfId="432" xr:uid="{00000000-0005-0000-0000-000085000000}"/>
    <cellStyle name="Comma 53" xfId="299" xr:uid="{00000000-0005-0000-0000-000086000000}"/>
    <cellStyle name="Comma 53 2" xfId="433" xr:uid="{00000000-0005-0000-0000-000087000000}"/>
    <cellStyle name="Comma 54" xfId="300" xr:uid="{00000000-0005-0000-0000-000088000000}"/>
    <cellStyle name="Comma 54 2" xfId="434" xr:uid="{00000000-0005-0000-0000-000089000000}"/>
    <cellStyle name="Comma 55" xfId="301" xr:uid="{00000000-0005-0000-0000-00008A000000}"/>
    <cellStyle name="Comma 55 2" xfId="435" xr:uid="{00000000-0005-0000-0000-00008B000000}"/>
    <cellStyle name="Comma 56" xfId="302" xr:uid="{00000000-0005-0000-0000-00008C000000}"/>
    <cellStyle name="Comma 56 2" xfId="436" xr:uid="{00000000-0005-0000-0000-00008D000000}"/>
    <cellStyle name="Comma 57" xfId="303" xr:uid="{00000000-0005-0000-0000-00008E000000}"/>
    <cellStyle name="Comma 57 2" xfId="437" xr:uid="{00000000-0005-0000-0000-00008F000000}"/>
    <cellStyle name="Comma 58" xfId="304" xr:uid="{00000000-0005-0000-0000-000090000000}"/>
    <cellStyle name="Comma 58 2" xfId="438" xr:uid="{00000000-0005-0000-0000-000091000000}"/>
    <cellStyle name="Comma 6" xfId="50" xr:uid="{00000000-0005-0000-0000-000092000000}"/>
    <cellStyle name="Comma 6 2" xfId="389" xr:uid="{00000000-0005-0000-0000-000093000000}"/>
    <cellStyle name="Comma 60" xfId="305" xr:uid="{00000000-0005-0000-0000-000094000000}"/>
    <cellStyle name="Comma 60 2" xfId="439" xr:uid="{00000000-0005-0000-0000-000095000000}"/>
    <cellStyle name="Comma 61" xfId="306" xr:uid="{00000000-0005-0000-0000-000096000000}"/>
    <cellStyle name="Comma 61 2" xfId="440" xr:uid="{00000000-0005-0000-0000-000097000000}"/>
    <cellStyle name="Comma 62" xfId="307" xr:uid="{00000000-0005-0000-0000-000098000000}"/>
    <cellStyle name="Comma 62 2" xfId="441" xr:uid="{00000000-0005-0000-0000-000099000000}"/>
    <cellStyle name="Comma 63" xfId="308" xr:uid="{00000000-0005-0000-0000-00009A000000}"/>
    <cellStyle name="Comma 63 2" xfId="442" xr:uid="{00000000-0005-0000-0000-00009B000000}"/>
    <cellStyle name="Comma 64" xfId="309" xr:uid="{00000000-0005-0000-0000-00009C000000}"/>
    <cellStyle name="Comma 64 2" xfId="443" xr:uid="{00000000-0005-0000-0000-00009D000000}"/>
    <cellStyle name="Comma 65" xfId="310" xr:uid="{00000000-0005-0000-0000-00009E000000}"/>
    <cellStyle name="Comma 65 2" xfId="444" xr:uid="{00000000-0005-0000-0000-00009F000000}"/>
    <cellStyle name="Comma 66" xfId="311" xr:uid="{00000000-0005-0000-0000-0000A0000000}"/>
    <cellStyle name="Comma 66 2" xfId="445" xr:uid="{00000000-0005-0000-0000-0000A1000000}"/>
    <cellStyle name="Comma 67" xfId="312" xr:uid="{00000000-0005-0000-0000-0000A2000000}"/>
    <cellStyle name="Comma 67 2" xfId="446" xr:uid="{00000000-0005-0000-0000-0000A3000000}"/>
    <cellStyle name="Comma 68" xfId="313" xr:uid="{00000000-0005-0000-0000-0000A4000000}"/>
    <cellStyle name="Comma 68 2" xfId="447" xr:uid="{00000000-0005-0000-0000-0000A5000000}"/>
    <cellStyle name="Comma 69" xfId="314" xr:uid="{00000000-0005-0000-0000-0000A6000000}"/>
    <cellStyle name="Comma 69 2" xfId="448" xr:uid="{00000000-0005-0000-0000-0000A7000000}"/>
    <cellStyle name="Comma 7" xfId="51" xr:uid="{00000000-0005-0000-0000-0000A8000000}"/>
    <cellStyle name="Comma 7 2" xfId="390" xr:uid="{00000000-0005-0000-0000-0000A9000000}"/>
    <cellStyle name="Comma 70" xfId="315" xr:uid="{00000000-0005-0000-0000-0000AA000000}"/>
    <cellStyle name="Comma 70 2" xfId="449" xr:uid="{00000000-0005-0000-0000-0000AB000000}"/>
    <cellStyle name="Comma 71" xfId="316" xr:uid="{00000000-0005-0000-0000-0000AC000000}"/>
    <cellStyle name="Comma 71 2" xfId="450" xr:uid="{00000000-0005-0000-0000-0000AD000000}"/>
    <cellStyle name="Comma 72" xfId="317" xr:uid="{00000000-0005-0000-0000-0000AE000000}"/>
    <cellStyle name="Comma 72 2" xfId="451" xr:uid="{00000000-0005-0000-0000-0000AF000000}"/>
    <cellStyle name="Comma 73" xfId="318" xr:uid="{00000000-0005-0000-0000-0000B0000000}"/>
    <cellStyle name="Comma 73 2" xfId="452" xr:uid="{00000000-0005-0000-0000-0000B1000000}"/>
    <cellStyle name="Comma 74" xfId="319" xr:uid="{00000000-0005-0000-0000-0000B2000000}"/>
    <cellStyle name="Comma 74 2" xfId="453" xr:uid="{00000000-0005-0000-0000-0000B3000000}"/>
    <cellStyle name="Comma 75" xfId="320" xr:uid="{00000000-0005-0000-0000-0000B4000000}"/>
    <cellStyle name="Comma 75 2" xfId="454" xr:uid="{00000000-0005-0000-0000-0000B5000000}"/>
    <cellStyle name="Comma 76" xfId="321" xr:uid="{00000000-0005-0000-0000-0000B6000000}"/>
    <cellStyle name="Comma 76 2" xfId="455" xr:uid="{00000000-0005-0000-0000-0000B7000000}"/>
    <cellStyle name="Comma 77" xfId="322" xr:uid="{00000000-0005-0000-0000-0000B8000000}"/>
    <cellStyle name="Comma 77 2" xfId="456" xr:uid="{00000000-0005-0000-0000-0000B9000000}"/>
    <cellStyle name="Comma 78" xfId="323" xr:uid="{00000000-0005-0000-0000-0000BA000000}"/>
    <cellStyle name="Comma 78 2" xfId="457" xr:uid="{00000000-0005-0000-0000-0000BB000000}"/>
    <cellStyle name="Comma 79" xfId="324" xr:uid="{00000000-0005-0000-0000-0000BC000000}"/>
    <cellStyle name="Comma 79 2" xfId="458" xr:uid="{00000000-0005-0000-0000-0000BD000000}"/>
    <cellStyle name="Comma 8" xfId="52" xr:uid="{00000000-0005-0000-0000-0000BE000000}"/>
    <cellStyle name="Comma 8 2" xfId="391" xr:uid="{00000000-0005-0000-0000-0000BF000000}"/>
    <cellStyle name="Comma 80" xfId="325" xr:uid="{00000000-0005-0000-0000-0000C0000000}"/>
    <cellStyle name="Comma 80 2" xfId="459" xr:uid="{00000000-0005-0000-0000-0000C1000000}"/>
    <cellStyle name="Comma 81" xfId="326" xr:uid="{00000000-0005-0000-0000-0000C2000000}"/>
    <cellStyle name="Comma 81 2" xfId="460" xr:uid="{00000000-0005-0000-0000-0000C3000000}"/>
    <cellStyle name="Comma 82" xfId="327" xr:uid="{00000000-0005-0000-0000-0000C4000000}"/>
    <cellStyle name="Comma 82 2" xfId="461" xr:uid="{00000000-0005-0000-0000-0000C5000000}"/>
    <cellStyle name="Comma 83" xfId="328" xr:uid="{00000000-0005-0000-0000-0000C6000000}"/>
    <cellStyle name="Comma 83 2" xfId="462" xr:uid="{00000000-0005-0000-0000-0000C7000000}"/>
    <cellStyle name="Comma 84" xfId="329" xr:uid="{00000000-0005-0000-0000-0000C8000000}"/>
    <cellStyle name="Comma 84 2" xfId="463" xr:uid="{00000000-0005-0000-0000-0000C9000000}"/>
    <cellStyle name="Comma 85" xfId="330" xr:uid="{00000000-0005-0000-0000-0000CA000000}"/>
    <cellStyle name="Comma 85 2" xfId="464" xr:uid="{00000000-0005-0000-0000-0000CB000000}"/>
    <cellStyle name="Comma 86" xfId="331" xr:uid="{00000000-0005-0000-0000-0000CC000000}"/>
    <cellStyle name="Comma 86 2" xfId="465" xr:uid="{00000000-0005-0000-0000-0000CD000000}"/>
    <cellStyle name="Comma 87" xfId="332" xr:uid="{00000000-0005-0000-0000-0000CE000000}"/>
    <cellStyle name="Comma 87 2" xfId="466" xr:uid="{00000000-0005-0000-0000-0000CF000000}"/>
    <cellStyle name="Comma 9" xfId="53" xr:uid="{00000000-0005-0000-0000-0000D0000000}"/>
    <cellStyle name="Comma 9 2" xfId="54" xr:uid="{00000000-0005-0000-0000-0000D1000000}"/>
    <cellStyle name="Comma 9 2 2" xfId="393" xr:uid="{00000000-0005-0000-0000-0000D2000000}"/>
    <cellStyle name="Comma 9 3" xfId="333" xr:uid="{00000000-0005-0000-0000-0000D3000000}"/>
    <cellStyle name="Comma 9 3 2" xfId="467" xr:uid="{00000000-0005-0000-0000-0000D4000000}"/>
    <cellStyle name="Comma 9 4" xfId="334" xr:uid="{00000000-0005-0000-0000-0000D5000000}"/>
    <cellStyle name="Comma 9 4 2" xfId="468" xr:uid="{00000000-0005-0000-0000-0000D6000000}"/>
    <cellStyle name="Comma 9 5" xfId="392" xr:uid="{00000000-0005-0000-0000-0000D7000000}"/>
    <cellStyle name="Normal" xfId="0" builtinId="0"/>
    <cellStyle name="Normal 12" xfId="335" xr:uid="{00000000-0005-0000-0000-0000D9000000}"/>
    <cellStyle name="Normal 12 2" xfId="469" xr:uid="{00000000-0005-0000-0000-0000DA000000}"/>
    <cellStyle name="Normal 13" xfId="55" xr:uid="{00000000-0005-0000-0000-0000DB000000}"/>
    <cellStyle name="Normal 14" xfId="336" xr:uid="{00000000-0005-0000-0000-0000DC000000}"/>
    <cellStyle name="Normal 14 2" xfId="470" xr:uid="{00000000-0005-0000-0000-0000DD000000}"/>
    <cellStyle name="Normal 17" xfId="337" xr:uid="{00000000-0005-0000-0000-0000DE000000}"/>
    <cellStyle name="Normal 17 2" xfId="471" xr:uid="{00000000-0005-0000-0000-0000DF000000}"/>
    <cellStyle name="Normal 2" xfId="56" xr:uid="{00000000-0005-0000-0000-0000E0000000}"/>
    <cellStyle name="Normal 2 2" xfId="57" xr:uid="{00000000-0005-0000-0000-0000E1000000}"/>
    <cellStyle name="Normal 2 2 2" xfId="58" xr:uid="{00000000-0005-0000-0000-0000E2000000}"/>
    <cellStyle name="Normal 2 2 2 2" xfId="339" xr:uid="{00000000-0005-0000-0000-0000E3000000}"/>
    <cellStyle name="Normal 2 2 2 2 2" xfId="472" xr:uid="{00000000-0005-0000-0000-0000E4000000}"/>
    <cellStyle name="Normal 2 2 2 3" xfId="340" xr:uid="{00000000-0005-0000-0000-0000E5000000}"/>
    <cellStyle name="Normal 2 2 2 3 2" xfId="473" xr:uid="{00000000-0005-0000-0000-0000E6000000}"/>
    <cellStyle name="Normal 2 2 2 4" xfId="338" xr:uid="{00000000-0005-0000-0000-0000E7000000}"/>
    <cellStyle name="Normal 2 2 2 5" xfId="395" xr:uid="{00000000-0005-0000-0000-0000E8000000}"/>
    <cellStyle name="Normal 2 2 3" xfId="341" xr:uid="{00000000-0005-0000-0000-0000E9000000}"/>
    <cellStyle name="Normal 2 3" xfId="59" xr:uid="{00000000-0005-0000-0000-0000EA000000}"/>
    <cellStyle name="Normal 2 3 2" xfId="396" xr:uid="{00000000-0005-0000-0000-0000EB000000}"/>
    <cellStyle name="Normal 2 4" xfId="60" xr:uid="{00000000-0005-0000-0000-0000EC000000}"/>
    <cellStyle name="Normal 2 4 2" xfId="397" xr:uid="{00000000-0005-0000-0000-0000ED000000}"/>
    <cellStyle name="Normal 2 5" xfId="61" xr:uid="{00000000-0005-0000-0000-0000EE000000}"/>
    <cellStyle name="Normal 2 5 2" xfId="398" xr:uid="{00000000-0005-0000-0000-0000EF000000}"/>
    <cellStyle name="Normal 2 6" xfId="342" xr:uid="{00000000-0005-0000-0000-0000F0000000}"/>
    <cellStyle name="Normal 2 6 2" xfId="474" xr:uid="{00000000-0005-0000-0000-0000F1000000}"/>
    <cellStyle name="Normal 2 7" xfId="343" xr:uid="{00000000-0005-0000-0000-0000F2000000}"/>
    <cellStyle name="Normal 2 7 2" xfId="475" xr:uid="{00000000-0005-0000-0000-0000F3000000}"/>
    <cellStyle name="Normal 2 8" xfId="394" xr:uid="{00000000-0005-0000-0000-0000F4000000}"/>
    <cellStyle name="Normal 23" xfId="482" xr:uid="{00000000-0005-0000-0000-0000F5000000}"/>
    <cellStyle name="Normal 27" xfId="344" xr:uid="{00000000-0005-0000-0000-0000F6000000}"/>
    <cellStyle name="Normal 27 2" xfId="476" xr:uid="{00000000-0005-0000-0000-0000F7000000}"/>
    <cellStyle name="Normal 3" xfId="345" xr:uid="{00000000-0005-0000-0000-0000F8000000}"/>
    <cellStyle name="Normal 3 2" xfId="62" xr:uid="{00000000-0005-0000-0000-0000F9000000}"/>
    <cellStyle name="Normal 4" xfId="484" xr:uid="{00000000-0005-0000-0000-0000FA000000}"/>
    <cellStyle name="Normal 4 2" xfId="485" xr:uid="{4D3DB8D9-4862-4907-BF96-50D42B988EAE}"/>
    <cellStyle name="Normal 44" xfId="346" xr:uid="{00000000-0005-0000-0000-0000FB000000}"/>
    <cellStyle name="Normal 44 2" xfId="477" xr:uid="{00000000-0005-0000-0000-0000FC000000}"/>
    <cellStyle name="Normal 47" xfId="347" xr:uid="{00000000-0005-0000-0000-0000FD000000}"/>
    <cellStyle name="Normal 47 2" xfId="478" xr:uid="{00000000-0005-0000-0000-0000FE000000}"/>
    <cellStyle name="Normal 55" xfId="348" xr:uid="{00000000-0005-0000-0000-0000FF000000}"/>
    <cellStyle name="Normal 55 2" xfId="479" xr:uid="{00000000-0005-0000-0000-000000010000}"/>
    <cellStyle name="Normal 7" xfId="63" xr:uid="{00000000-0005-0000-0000-000001010000}"/>
    <cellStyle name="Percent 10" xfId="64" xr:uid="{00000000-0005-0000-0000-000002010000}"/>
    <cellStyle name="Percent 10 2" xfId="399" xr:uid="{00000000-0005-0000-0000-000003010000}"/>
    <cellStyle name="Percent 2 2" xfId="65" xr:uid="{00000000-0005-0000-0000-000004010000}"/>
    <cellStyle name="Percent 2 2 2" xfId="400" xr:uid="{00000000-0005-0000-0000-000005010000}"/>
    <cellStyle name="Percent 2 3" xfId="66" xr:uid="{00000000-0005-0000-0000-000006010000}"/>
    <cellStyle name="Percent 2 3 2" xfId="401" xr:uid="{00000000-0005-0000-0000-000007010000}"/>
    <cellStyle name="Percent 2 4" xfId="67" xr:uid="{00000000-0005-0000-0000-000008010000}"/>
    <cellStyle name="Percent 2 4 2" xfId="402" xr:uid="{00000000-0005-0000-0000-000009010000}"/>
    <cellStyle name="Percent 3" xfId="349" xr:uid="{00000000-0005-0000-0000-00000A010000}"/>
    <cellStyle name="Percent 3 2" xfId="68" xr:uid="{00000000-0005-0000-0000-00000B010000}"/>
    <cellStyle name="Percent 3 2 2" xfId="403" xr:uid="{00000000-0005-0000-0000-00000C010000}"/>
    <cellStyle name="Percent 3 3" xfId="69" xr:uid="{00000000-0005-0000-0000-00000D010000}"/>
    <cellStyle name="Percent 3 3 2" xfId="404" xr:uid="{00000000-0005-0000-0000-00000E010000}"/>
    <cellStyle name="Percent 3 4" xfId="480" xr:uid="{00000000-0005-0000-0000-00000F010000}"/>
    <cellStyle name="Percent 4" xfId="350" xr:uid="{00000000-0005-0000-0000-000010010000}"/>
    <cellStyle name="Percent 4 2" xfId="70" xr:uid="{00000000-0005-0000-0000-000011010000}"/>
    <cellStyle name="Percent 4 2 2" xfId="405" xr:uid="{00000000-0005-0000-0000-000012010000}"/>
    <cellStyle name="Percent 4 3" xfId="71" xr:uid="{00000000-0005-0000-0000-000013010000}"/>
    <cellStyle name="Percent 4 3 2" xfId="406" xr:uid="{00000000-0005-0000-0000-000014010000}"/>
    <cellStyle name="Percent 4 4" xfId="481" xr:uid="{00000000-0005-0000-0000-000015010000}"/>
    <cellStyle name="Percent 5" xfId="72" xr:uid="{00000000-0005-0000-0000-000016010000}"/>
    <cellStyle name="Percent 5 2" xfId="407" xr:uid="{00000000-0005-0000-0000-000017010000}"/>
    <cellStyle name="Percent 6" xfId="73" xr:uid="{00000000-0005-0000-0000-000018010000}"/>
    <cellStyle name="Percent 6 2" xfId="408" xr:uid="{00000000-0005-0000-0000-000019010000}"/>
    <cellStyle name="Percent 7" xfId="74" xr:uid="{00000000-0005-0000-0000-00001A010000}"/>
    <cellStyle name="Percent 7 2" xfId="409" xr:uid="{00000000-0005-0000-0000-00001B010000}"/>
    <cellStyle name="Percent 8" xfId="75" xr:uid="{00000000-0005-0000-0000-00001C010000}"/>
    <cellStyle name="Percent 8 2" xfId="410" xr:uid="{00000000-0005-0000-0000-00001D010000}"/>
    <cellStyle name="PSChar" xfId="76" xr:uid="{00000000-0005-0000-0000-00001E010000}"/>
    <cellStyle name="PSChar 10" xfId="77" xr:uid="{00000000-0005-0000-0000-00001F010000}"/>
    <cellStyle name="PSChar 10 2" xfId="78" xr:uid="{00000000-0005-0000-0000-000020010000}"/>
    <cellStyle name="PSChar 10 3" xfId="79" xr:uid="{00000000-0005-0000-0000-000021010000}"/>
    <cellStyle name="PSChar 10 4" xfId="80" xr:uid="{00000000-0005-0000-0000-000022010000}"/>
    <cellStyle name="PSChar 11" xfId="81" xr:uid="{00000000-0005-0000-0000-000023010000}"/>
    <cellStyle name="PSChar 12" xfId="82" xr:uid="{00000000-0005-0000-0000-000024010000}"/>
    <cellStyle name="PSChar 13" xfId="83" xr:uid="{00000000-0005-0000-0000-000025010000}"/>
    <cellStyle name="PSChar 14" xfId="84" xr:uid="{00000000-0005-0000-0000-000026010000}"/>
    <cellStyle name="PSChar 15" xfId="85" xr:uid="{00000000-0005-0000-0000-000027010000}"/>
    <cellStyle name="PSChar 16" xfId="86" xr:uid="{00000000-0005-0000-0000-000028010000}"/>
    <cellStyle name="PSChar 17" xfId="87" xr:uid="{00000000-0005-0000-0000-000029010000}"/>
    <cellStyle name="PSChar 18" xfId="88" xr:uid="{00000000-0005-0000-0000-00002A010000}"/>
    <cellStyle name="PSChar 19" xfId="89" xr:uid="{00000000-0005-0000-0000-00002B010000}"/>
    <cellStyle name="PSChar 2" xfId="90" xr:uid="{00000000-0005-0000-0000-00002C010000}"/>
    <cellStyle name="PSChar 20" xfId="91" xr:uid="{00000000-0005-0000-0000-00002D010000}"/>
    <cellStyle name="PSChar 21" xfId="92" xr:uid="{00000000-0005-0000-0000-00002E010000}"/>
    <cellStyle name="PSChar 22" xfId="93" xr:uid="{00000000-0005-0000-0000-00002F010000}"/>
    <cellStyle name="PSChar 23" xfId="94" xr:uid="{00000000-0005-0000-0000-000030010000}"/>
    <cellStyle name="PSChar 24" xfId="95" xr:uid="{00000000-0005-0000-0000-000031010000}"/>
    <cellStyle name="PSChar 25" xfId="96" xr:uid="{00000000-0005-0000-0000-000032010000}"/>
    <cellStyle name="PSChar 26" xfId="97" xr:uid="{00000000-0005-0000-0000-000033010000}"/>
    <cellStyle name="PSChar 27" xfId="98" xr:uid="{00000000-0005-0000-0000-000034010000}"/>
    <cellStyle name="PSChar 3" xfId="99" xr:uid="{00000000-0005-0000-0000-000035010000}"/>
    <cellStyle name="PSChar 4" xfId="100" xr:uid="{00000000-0005-0000-0000-000036010000}"/>
    <cellStyle name="PSChar 5" xfId="101" xr:uid="{00000000-0005-0000-0000-000037010000}"/>
    <cellStyle name="PSChar 6" xfId="102" xr:uid="{00000000-0005-0000-0000-000038010000}"/>
    <cellStyle name="PSChar 7" xfId="103" xr:uid="{00000000-0005-0000-0000-000039010000}"/>
    <cellStyle name="PSChar 8" xfId="104" xr:uid="{00000000-0005-0000-0000-00003A010000}"/>
    <cellStyle name="PSChar 9" xfId="105" xr:uid="{00000000-0005-0000-0000-00003B010000}"/>
    <cellStyle name="PSChar 9 2" xfId="106" xr:uid="{00000000-0005-0000-0000-00003C010000}"/>
    <cellStyle name="PSChar 9 3" xfId="107" xr:uid="{00000000-0005-0000-0000-00003D010000}"/>
    <cellStyle name="PSChar 9 4" xfId="108" xr:uid="{00000000-0005-0000-0000-00003E010000}"/>
    <cellStyle name="PSDate" xfId="109" xr:uid="{00000000-0005-0000-0000-00003F010000}"/>
    <cellStyle name="PSDate 10" xfId="110" xr:uid="{00000000-0005-0000-0000-000040010000}"/>
    <cellStyle name="PSDate 10 2" xfId="111" xr:uid="{00000000-0005-0000-0000-000041010000}"/>
    <cellStyle name="PSDate 10 3" xfId="112" xr:uid="{00000000-0005-0000-0000-000042010000}"/>
    <cellStyle name="PSDate 10 4" xfId="113" xr:uid="{00000000-0005-0000-0000-000043010000}"/>
    <cellStyle name="PSDate 11" xfId="114" xr:uid="{00000000-0005-0000-0000-000044010000}"/>
    <cellStyle name="PSDate 12" xfId="115" xr:uid="{00000000-0005-0000-0000-000045010000}"/>
    <cellStyle name="PSDate 13" xfId="116" xr:uid="{00000000-0005-0000-0000-000046010000}"/>
    <cellStyle name="PSDate 14" xfId="117" xr:uid="{00000000-0005-0000-0000-000047010000}"/>
    <cellStyle name="PSDate 15" xfId="118" xr:uid="{00000000-0005-0000-0000-000048010000}"/>
    <cellStyle name="PSDate 16" xfId="119" xr:uid="{00000000-0005-0000-0000-000049010000}"/>
    <cellStyle name="PSDate 17" xfId="120" xr:uid="{00000000-0005-0000-0000-00004A010000}"/>
    <cellStyle name="PSDate 18" xfId="121" xr:uid="{00000000-0005-0000-0000-00004B010000}"/>
    <cellStyle name="PSDate 19" xfId="122" xr:uid="{00000000-0005-0000-0000-00004C010000}"/>
    <cellStyle name="PSDate 2" xfId="123" xr:uid="{00000000-0005-0000-0000-00004D010000}"/>
    <cellStyle name="PSDate 20" xfId="124" xr:uid="{00000000-0005-0000-0000-00004E010000}"/>
    <cellStyle name="PSDate 21" xfId="125" xr:uid="{00000000-0005-0000-0000-00004F010000}"/>
    <cellStyle name="PSDate 22" xfId="126" xr:uid="{00000000-0005-0000-0000-000050010000}"/>
    <cellStyle name="PSDate 23" xfId="127" xr:uid="{00000000-0005-0000-0000-000051010000}"/>
    <cellStyle name="PSDate 24" xfId="128" xr:uid="{00000000-0005-0000-0000-000052010000}"/>
    <cellStyle name="PSDate 25" xfId="129" xr:uid="{00000000-0005-0000-0000-000053010000}"/>
    <cellStyle name="PSDate 26" xfId="130" xr:uid="{00000000-0005-0000-0000-000054010000}"/>
    <cellStyle name="PSDate 27" xfId="131" xr:uid="{00000000-0005-0000-0000-000055010000}"/>
    <cellStyle name="PSDate 3" xfId="132" xr:uid="{00000000-0005-0000-0000-000056010000}"/>
    <cellStyle name="PSDate 4" xfId="133" xr:uid="{00000000-0005-0000-0000-000057010000}"/>
    <cellStyle name="PSDate 5" xfId="134" xr:uid="{00000000-0005-0000-0000-000058010000}"/>
    <cellStyle name="PSDate 6" xfId="135" xr:uid="{00000000-0005-0000-0000-000059010000}"/>
    <cellStyle name="PSDate 7" xfId="136" xr:uid="{00000000-0005-0000-0000-00005A010000}"/>
    <cellStyle name="PSDate 8" xfId="137" xr:uid="{00000000-0005-0000-0000-00005B010000}"/>
    <cellStyle name="PSDate 9" xfId="138" xr:uid="{00000000-0005-0000-0000-00005C010000}"/>
    <cellStyle name="PSDate 9 2" xfId="139" xr:uid="{00000000-0005-0000-0000-00005D010000}"/>
    <cellStyle name="PSDate 9 3" xfId="140" xr:uid="{00000000-0005-0000-0000-00005E010000}"/>
    <cellStyle name="PSDate 9 4" xfId="141" xr:uid="{00000000-0005-0000-0000-00005F010000}"/>
    <cellStyle name="PSDec" xfId="142" xr:uid="{00000000-0005-0000-0000-000060010000}"/>
    <cellStyle name="PSDec 10" xfId="143" xr:uid="{00000000-0005-0000-0000-000061010000}"/>
    <cellStyle name="PSDec 10 2" xfId="144" xr:uid="{00000000-0005-0000-0000-000062010000}"/>
    <cellStyle name="PSDec 10 3" xfId="145" xr:uid="{00000000-0005-0000-0000-000063010000}"/>
    <cellStyle name="PSDec 10 4" xfId="146" xr:uid="{00000000-0005-0000-0000-000064010000}"/>
    <cellStyle name="PSDec 11" xfId="147" xr:uid="{00000000-0005-0000-0000-000065010000}"/>
    <cellStyle name="PSDec 12" xfId="148" xr:uid="{00000000-0005-0000-0000-000066010000}"/>
    <cellStyle name="PSDec 13" xfId="149" xr:uid="{00000000-0005-0000-0000-000067010000}"/>
    <cellStyle name="PSDec 14" xfId="150" xr:uid="{00000000-0005-0000-0000-000068010000}"/>
    <cellStyle name="PSDec 15" xfId="151" xr:uid="{00000000-0005-0000-0000-000069010000}"/>
    <cellStyle name="PSDec 16" xfId="152" xr:uid="{00000000-0005-0000-0000-00006A010000}"/>
    <cellStyle name="PSDec 17" xfId="153" xr:uid="{00000000-0005-0000-0000-00006B010000}"/>
    <cellStyle name="PSDec 18" xfId="154" xr:uid="{00000000-0005-0000-0000-00006C010000}"/>
    <cellStyle name="PSDec 19" xfId="155" xr:uid="{00000000-0005-0000-0000-00006D010000}"/>
    <cellStyle name="PSDec 2" xfId="156" xr:uid="{00000000-0005-0000-0000-00006E010000}"/>
    <cellStyle name="PSDec 20" xfId="157" xr:uid="{00000000-0005-0000-0000-00006F010000}"/>
    <cellStyle name="PSDec 21" xfId="158" xr:uid="{00000000-0005-0000-0000-000070010000}"/>
    <cellStyle name="PSDec 22" xfId="159" xr:uid="{00000000-0005-0000-0000-000071010000}"/>
    <cellStyle name="PSDec 23" xfId="160" xr:uid="{00000000-0005-0000-0000-000072010000}"/>
    <cellStyle name="PSDec 24" xfId="161" xr:uid="{00000000-0005-0000-0000-000073010000}"/>
    <cellStyle name="PSDec 25" xfId="162" xr:uid="{00000000-0005-0000-0000-000074010000}"/>
    <cellStyle name="PSDec 26" xfId="163" xr:uid="{00000000-0005-0000-0000-000075010000}"/>
    <cellStyle name="PSDec 27" xfId="164" xr:uid="{00000000-0005-0000-0000-000076010000}"/>
    <cellStyle name="PSDec 3" xfId="165" xr:uid="{00000000-0005-0000-0000-000077010000}"/>
    <cellStyle name="PSDec 4" xfId="166" xr:uid="{00000000-0005-0000-0000-000078010000}"/>
    <cellStyle name="PSDec 5" xfId="167" xr:uid="{00000000-0005-0000-0000-000079010000}"/>
    <cellStyle name="PSDec 6" xfId="168" xr:uid="{00000000-0005-0000-0000-00007A010000}"/>
    <cellStyle name="PSDec 7" xfId="169" xr:uid="{00000000-0005-0000-0000-00007B010000}"/>
    <cellStyle name="PSDec 8" xfId="170" xr:uid="{00000000-0005-0000-0000-00007C010000}"/>
    <cellStyle name="PSDec 9" xfId="171" xr:uid="{00000000-0005-0000-0000-00007D010000}"/>
    <cellStyle name="PSDec 9 2" xfId="172" xr:uid="{00000000-0005-0000-0000-00007E010000}"/>
    <cellStyle name="PSDec 9 3" xfId="173" xr:uid="{00000000-0005-0000-0000-00007F010000}"/>
    <cellStyle name="PSDec 9 4" xfId="174" xr:uid="{00000000-0005-0000-0000-000080010000}"/>
    <cellStyle name="PSHeading" xfId="175" xr:uid="{00000000-0005-0000-0000-000081010000}"/>
    <cellStyle name="PSHeading 10" xfId="176" xr:uid="{00000000-0005-0000-0000-000082010000}"/>
    <cellStyle name="PSHeading 10 2" xfId="177" xr:uid="{00000000-0005-0000-0000-000083010000}"/>
    <cellStyle name="PSHeading 10 3" xfId="178" xr:uid="{00000000-0005-0000-0000-000084010000}"/>
    <cellStyle name="PSHeading 10 4" xfId="179" xr:uid="{00000000-0005-0000-0000-000085010000}"/>
    <cellStyle name="PSHeading 11" xfId="180" xr:uid="{00000000-0005-0000-0000-000086010000}"/>
    <cellStyle name="PSHeading 12" xfId="181" xr:uid="{00000000-0005-0000-0000-000087010000}"/>
    <cellStyle name="PSHeading 13" xfId="182" xr:uid="{00000000-0005-0000-0000-000088010000}"/>
    <cellStyle name="PSHeading 14" xfId="183" xr:uid="{00000000-0005-0000-0000-000089010000}"/>
    <cellStyle name="PSHeading 15" xfId="184" xr:uid="{00000000-0005-0000-0000-00008A010000}"/>
    <cellStyle name="PSHeading 16" xfId="185" xr:uid="{00000000-0005-0000-0000-00008B010000}"/>
    <cellStyle name="PSHeading 17" xfId="186" xr:uid="{00000000-0005-0000-0000-00008C010000}"/>
    <cellStyle name="PSHeading 18" xfId="187" xr:uid="{00000000-0005-0000-0000-00008D010000}"/>
    <cellStyle name="PSHeading 19" xfId="188" xr:uid="{00000000-0005-0000-0000-00008E010000}"/>
    <cellStyle name="PSHeading 2" xfId="189" xr:uid="{00000000-0005-0000-0000-00008F010000}"/>
    <cellStyle name="PSHeading 20" xfId="190" xr:uid="{00000000-0005-0000-0000-000090010000}"/>
    <cellStyle name="PSHeading 21" xfId="191" xr:uid="{00000000-0005-0000-0000-000091010000}"/>
    <cellStyle name="PSHeading 22" xfId="192" xr:uid="{00000000-0005-0000-0000-000092010000}"/>
    <cellStyle name="PSHeading 23" xfId="193" xr:uid="{00000000-0005-0000-0000-000093010000}"/>
    <cellStyle name="PSHeading 24" xfId="194" xr:uid="{00000000-0005-0000-0000-000094010000}"/>
    <cellStyle name="PSHeading 25" xfId="195" xr:uid="{00000000-0005-0000-0000-000095010000}"/>
    <cellStyle name="PSHeading 26" xfId="196" xr:uid="{00000000-0005-0000-0000-000096010000}"/>
    <cellStyle name="PSHeading 27" xfId="197" xr:uid="{00000000-0005-0000-0000-000097010000}"/>
    <cellStyle name="PSHeading 3" xfId="198" xr:uid="{00000000-0005-0000-0000-000098010000}"/>
    <cellStyle name="PSHeading 4" xfId="199" xr:uid="{00000000-0005-0000-0000-000099010000}"/>
    <cellStyle name="PSHeading 5" xfId="200" xr:uid="{00000000-0005-0000-0000-00009A010000}"/>
    <cellStyle name="PSHeading 6" xfId="201" xr:uid="{00000000-0005-0000-0000-00009B010000}"/>
    <cellStyle name="PSHeading 7" xfId="202" xr:uid="{00000000-0005-0000-0000-00009C010000}"/>
    <cellStyle name="PSHeading 8" xfId="203" xr:uid="{00000000-0005-0000-0000-00009D010000}"/>
    <cellStyle name="PSHeading 9" xfId="204" xr:uid="{00000000-0005-0000-0000-00009E010000}"/>
    <cellStyle name="PSHeading 9 2" xfId="205" xr:uid="{00000000-0005-0000-0000-00009F010000}"/>
    <cellStyle name="PSHeading 9 3" xfId="206" xr:uid="{00000000-0005-0000-0000-0000A0010000}"/>
    <cellStyle name="PSHeading 9 4" xfId="207" xr:uid="{00000000-0005-0000-0000-0000A1010000}"/>
    <cellStyle name="PSHeading_5705 5706 5805" xfId="208" xr:uid="{00000000-0005-0000-0000-0000A2010000}"/>
    <cellStyle name="PSInt" xfId="209" xr:uid="{00000000-0005-0000-0000-0000A3010000}"/>
    <cellStyle name="PSInt 10" xfId="210" xr:uid="{00000000-0005-0000-0000-0000A4010000}"/>
    <cellStyle name="PSInt 10 2" xfId="211" xr:uid="{00000000-0005-0000-0000-0000A5010000}"/>
    <cellStyle name="PSInt 10 3" xfId="212" xr:uid="{00000000-0005-0000-0000-0000A6010000}"/>
    <cellStyle name="PSInt 10 4" xfId="213" xr:uid="{00000000-0005-0000-0000-0000A7010000}"/>
    <cellStyle name="PSInt 11" xfId="214" xr:uid="{00000000-0005-0000-0000-0000A8010000}"/>
    <cellStyle name="PSInt 12" xfId="215" xr:uid="{00000000-0005-0000-0000-0000A9010000}"/>
    <cellStyle name="PSInt 13" xfId="216" xr:uid="{00000000-0005-0000-0000-0000AA010000}"/>
    <cellStyle name="PSInt 14" xfId="217" xr:uid="{00000000-0005-0000-0000-0000AB010000}"/>
    <cellStyle name="PSInt 15" xfId="218" xr:uid="{00000000-0005-0000-0000-0000AC010000}"/>
    <cellStyle name="PSInt 16" xfId="219" xr:uid="{00000000-0005-0000-0000-0000AD010000}"/>
    <cellStyle name="PSInt 17" xfId="220" xr:uid="{00000000-0005-0000-0000-0000AE010000}"/>
    <cellStyle name="PSInt 18" xfId="221" xr:uid="{00000000-0005-0000-0000-0000AF010000}"/>
    <cellStyle name="PSInt 19" xfId="222" xr:uid="{00000000-0005-0000-0000-0000B0010000}"/>
    <cellStyle name="PSInt 2" xfId="223" xr:uid="{00000000-0005-0000-0000-0000B1010000}"/>
    <cellStyle name="PSInt 20" xfId="224" xr:uid="{00000000-0005-0000-0000-0000B2010000}"/>
    <cellStyle name="PSInt 21" xfId="225" xr:uid="{00000000-0005-0000-0000-0000B3010000}"/>
    <cellStyle name="PSInt 22" xfId="226" xr:uid="{00000000-0005-0000-0000-0000B4010000}"/>
    <cellStyle name="PSInt 23" xfId="227" xr:uid="{00000000-0005-0000-0000-0000B5010000}"/>
    <cellStyle name="PSInt 24" xfId="228" xr:uid="{00000000-0005-0000-0000-0000B6010000}"/>
    <cellStyle name="PSInt 25" xfId="229" xr:uid="{00000000-0005-0000-0000-0000B7010000}"/>
    <cellStyle name="PSInt 26" xfId="230" xr:uid="{00000000-0005-0000-0000-0000B8010000}"/>
    <cellStyle name="PSInt 27" xfId="231" xr:uid="{00000000-0005-0000-0000-0000B9010000}"/>
    <cellStyle name="PSInt 3" xfId="232" xr:uid="{00000000-0005-0000-0000-0000BA010000}"/>
    <cellStyle name="PSInt 4" xfId="233" xr:uid="{00000000-0005-0000-0000-0000BB010000}"/>
    <cellStyle name="PSInt 5" xfId="234" xr:uid="{00000000-0005-0000-0000-0000BC010000}"/>
    <cellStyle name="PSInt 6" xfId="235" xr:uid="{00000000-0005-0000-0000-0000BD010000}"/>
    <cellStyle name="PSInt 7" xfId="236" xr:uid="{00000000-0005-0000-0000-0000BE010000}"/>
    <cellStyle name="PSInt 8" xfId="237" xr:uid="{00000000-0005-0000-0000-0000BF010000}"/>
    <cellStyle name="PSInt 9" xfId="238" xr:uid="{00000000-0005-0000-0000-0000C0010000}"/>
    <cellStyle name="PSInt 9 2" xfId="239" xr:uid="{00000000-0005-0000-0000-0000C1010000}"/>
    <cellStyle name="PSInt 9 3" xfId="240" xr:uid="{00000000-0005-0000-0000-0000C2010000}"/>
    <cellStyle name="PSInt 9 4" xfId="241" xr:uid="{00000000-0005-0000-0000-0000C3010000}"/>
    <cellStyle name="PSSpacer" xfId="242" xr:uid="{00000000-0005-0000-0000-0000C4010000}"/>
    <cellStyle name="PSSpacer 10" xfId="243" xr:uid="{00000000-0005-0000-0000-0000C5010000}"/>
    <cellStyle name="PSSpacer 10 2" xfId="244" xr:uid="{00000000-0005-0000-0000-0000C6010000}"/>
    <cellStyle name="PSSpacer 10 3" xfId="245" xr:uid="{00000000-0005-0000-0000-0000C7010000}"/>
    <cellStyle name="PSSpacer 10 4" xfId="246" xr:uid="{00000000-0005-0000-0000-0000C8010000}"/>
    <cellStyle name="PSSpacer 11" xfId="247" xr:uid="{00000000-0005-0000-0000-0000C9010000}"/>
    <cellStyle name="PSSpacer 12" xfId="248" xr:uid="{00000000-0005-0000-0000-0000CA010000}"/>
    <cellStyle name="PSSpacer 13" xfId="249" xr:uid="{00000000-0005-0000-0000-0000CB010000}"/>
    <cellStyle name="PSSpacer 14" xfId="250" xr:uid="{00000000-0005-0000-0000-0000CC010000}"/>
    <cellStyle name="PSSpacer 15" xfId="251" xr:uid="{00000000-0005-0000-0000-0000CD010000}"/>
    <cellStyle name="PSSpacer 16" xfId="252" xr:uid="{00000000-0005-0000-0000-0000CE010000}"/>
    <cellStyle name="PSSpacer 17" xfId="253" xr:uid="{00000000-0005-0000-0000-0000CF010000}"/>
    <cellStyle name="PSSpacer 18" xfId="254" xr:uid="{00000000-0005-0000-0000-0000D0010000}"/>
    <cellStyle name="PSSpacer 19" xfId="255" xr:uid="{00000000-0005-0000-0000-0000D1010000}"/>
    <cellStyle name="PSSpacer 2" xfId="256" xr:uid="{00000000-0005-0000-0000-0000D2010000}"/>
    <cellStyle name="PSSpacer 20" xfId="257" xr:uid="{00000000-0005-0000-0000-0000D3010000}"/>
    <cellStyle name="PSSpacer 21" xfId="258" xr:uid="{00000000-0005-0000-0000-0000D4010000}"/>
    <cellStyle name="PSSpacer 22" xfId="259" xr:uid="{00000000-0005-0000-0000-0000D5010000}"/>
    <cellStyle name="PSSpacer 23" xfId="260" xr:uid="{00000000-0005-0000-0000-0000D6010000}"/>
    <cellStyle name="PSSpacer 24" xfId="261" xr:uid="{00000000-0005-0000-0000-0000D7010000}"/>
    <cellStyle name="PSSpacer 25" xfId="262" xr:uid="{00000000-0005-0000-0000-0000D8010000}"/>
    <cellStyle name="PSSpacer 26" xfId="263" xr:uid="{00000000-0005-0000-0000-0000D9010000}"/>
    <cellStyle name="PSSpacer 27" xfId="264" xr:uid="{00000000-0005-0000-0000-0000DA010000}"/>
    <cellStyle name="PSSpacer 3" xfId="265" xr:uid="{00000000-0005-0000-0000-0000DB010000}"/>
    <cellStyle name="PSSpacer 4" xfId="266" xr:uid="{00000000-0005-0000-0000-0000DC010000}"/>
    <cellStyle name="PSSpacer 5" xfId="267" xr:uid="{00000000-0005-0000-0000-0000DD010000}"/>
    <cellStyle name="PSSpacer 6" xfId="268" xr:uid="{00000000-0005-0000-0000-0000DE010000}"/>
    <cellStyle name="PSSpacer 7" xfId="269" xr:uid="{00000000-0005-0000-0000-0000DF010000}"/>
    <cellStyle name="PSSpacer 8" xfId="270" xr:uid="{00000000-0005-0000-0000-0000E0010000}"/>
    <cellStyle name="PSSpacer 9" xfId="271" xr:uid="{00000000-0005-0000-0000-0000E1010000}"/>
    <cellStyle name="PSSpacer 9 2" xfId="272" xr:uid="{00000000-0005-0000-0000-0000E2010000}"/>
    <cellStyle name="PSSpacer 9 3" xfId="273" xr:uid="{00000000-0005-0000-0000-0000E3010000}"/>
    <cellStyle name="PSSpacer 9 4" xfId="274" xr:uid="{00000000-0005-0000-0000-0000E4010000}"/>
  </cellStyles>
  <dxfs count="0"/>
  <tableStyles count="0" defaultTableStyle="TableStyleMedium9" defaultPivotStyle="PivotStyleLight16"/>
  <colors>
    <mruColors>
      <color rgb="FFD333B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dm/FAST/Financial%20Analysis/Revenue%20over%20Expenses/ALL%20Tuition%20Margin%20Ratios%20FY09_FY16%204-3-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SUNIT"/>
      <sheetName val="Financial Rpt"/>
      <sheetName val="ALL Sweep"/>
      <sheetName val="ALL Sweep Data"/>
      <sheetName val="INSTITUTIONS"/>
      <sheetName val="Data"/>
      <sheetName val="WTW  Tuition Margin Ratio"/>
    </sheetNames>
    <sheetDataSet>
      <sheetData sheetId="0">
        <row r="1">
          <cell r="A1" t="str">
            <v>UWMSN</v>
          </cell>
        </row>
        <row r="2">
          <cell r="A2" t="str">
            <v>UWMIL</v>
          </cell>
        </row>
        <row r="3">
          <cell r="A3" t="str">
            <v>UWEAU</v>
          </cell>
        </row>
        <row r="4">
          <cell r="A4" t="str">
            <v>UWGBY</v>
          </cell>
        </row>
        <row r="5">
          <cell r="A5" t="str">
            <v>UWLAC</v>
          </cell>
        </row>
        <row r="6">
          <cell r="A6" t="str">
            <v>UWOSH</v>
          </cell>
        </row>
        <row r="7">
          <cell r="A7" t="str">
            <v>UWPKS</v>
          </cell>
        </row>
        <row r="8">
          <cell r="A8" t="str">
            <v>UWPLT</v>
          </cell>
        </row>
        <row r="9">
          <cell r="A9" t="str">
            <v>UWRVF</v>
          </cell>
        </row>
        <row r="10">
          <cell r="A10" t="str">
            <v>UWSTP</v>
          </cell>
        </row>
        <row r="11">
          <cell r="A11" t="str">
            <v>UWSTO</v>
          </cell>
        </row>
        <row r="12">
          <cell r="A12" t="str">
            <v>UWSUP</v>
          </cell>
        </row>
        <row r="13">
          <cell r="A13" t="str">
            <v>UWWTW</v>
          </cell>
        </row>
        <row r="14">
          <cell r="A14" t="str">
            <v>UWCOL</v>
          </cell>
        </row>
      </sheetData>
      <sheetData sheetId="1"/>
      <sheetData sheetId="2"/>
      <sheetData sheetId="3">
        <row r="1">
          <cell r="A1" t="str">
            <v>Unit</v>
          </cell>
          <cell r="B1" t="str">
            <v>Year</v>
          </cell>
          <cell r="C1" t="str">
            <v>Category</v>
          </cell>
          <cell r="D1" t="str">
            <v>Sum Total Amt</v>
          </cell>
        </row>
        <row r="2">
          <cell r="A2" t="str">
            <v>UWCOL</v>
          </cell>
          <cell r="B2">
            <v>2009</v>
          </cell>
          <cell r="C2" t="str">
            <v>Cash Sweep Requested</v>
          </cell>
          <cell r="D2">
            <v>37683588.810000002</v>
          </cell>
        </row>
        <row r="3">
          <cell r="A3" t="str">
            <v>UWEAU</v>
          </cell>
          <cell r="B3">
            <v>2009</v>
          </cell>
          <cell r="C3" t="str">
            <v>Cash Sweep Requested</v>
          </cell>
          <cell r="D3">
            <v>53086046.319999993</v>
          </cell>
        </row>
        <row r="4">
          <cell r="A4" t="str">
            <v>UWGBY</v>
          </cell>
          <cell r="B4">
            <v>2009</v>
          </cell>
          <cell r="C4" t="str">
            <v>Cash Sweep Requested</v>
          </cell>
          <cell r="D4">
            <v>23805566</v>
          </cell>
        </row>
        <row r="5">
          <cell r="A5" t="str">
            <v>UWLAC</v>
          </cell>
          <cell r="B5">
            <v>2009</v>
          </cell>
          <cell r="C5" t="str">
            <v>Cash Sweep Requested</v>
          </cell>
          <cell r="D5">
            <v>46585638</v>
          </cell>
        </row>
        <row r="6">
          <cell r="A6" t="str">
            <v>UWMIL</v>
          </cell>
          <cell r="B6">
            <v>2009</v>
          </cell>
          <cell r="C6" t="str">
            <v>Cash Sweep Requested</v>
          </cell>
          <cell r="D6">
            <v>136373567</v>
          </cell>
        </row>
        <row r="7">
          <cell r="A7" t="str">
            <v>UWMSN</v>
          </cell>
          <cell r="B7">
            <v>2009</v>
          </cell>
          <cell r="C7" t="str">
            <v>Cash Sweep Requested</v>
          </cell>
          <cell r="D7">
            <v>353863203</v>
          </cell>
        </row>
        <row r="8">
          <cell r="A8" t="str">
            <v>UWOSH</v>
          </cell>
          <cell r="B8">
            <v>2009</v>
          </cell>
          <cell r="C8" t="str">
            <v>Cash Sweep Requested</v>
          </cell>
          <cell r="D8">
            <v>47887441</v>
          </cell>
        </row>
        <row r="9">
          <cell r="A9" t="str">
            <v>UWPKS</v>
          </cell>
          <cell r="B9">
            <v>2009</v>
          </cell>
          <cell r="C9" t="str">
            <v>Cash Sweep Requested</v>
          </cell>
          <cell r="D9">
            <v>21323205.210000001</v>
          </cell>
        </row>
        <row r="10">
          <cell r="A10" t="str">
            <v>UWPLT</v>
          </cell>
          <cell r="B10">
            <v>2009</v>
          </cell>
          <cell r="C10" t="str">
            <v>Cash Sweep Requested</v>
          </cell>
          <cell r="D10">
            <v>26767619</v>
          </cell>
        </row>
        <row r="11">
          <cell r="A11" t="str">
            <v>UWRVF</v>
          </cell>
          <cell r="B11">
            <v>2009</v>
          </cell>
          <cell r="C11" t="str">
            <v>Cash Sweep Requested</v>
          </cell>
          <cell r="D11">
            <v>29625985</v>
          </cell>
        </row>
        <row r="12">
          <cell r="A12" t="str">
            <v>UWSTO</v>
          </cell>
          <cell r="B12">
            <v>2009</v>
          </cell>
          <cell r="C12" t="str">
            <v>Cash Sweep Requested</v>
          </cell>
          <cell r="D12">
            <v>37903162</v>
          </cell>
        </row>
        <row r="13">
          <cell r="A13" t="str">
            <v>UWSTP</v>
          </cell>
          <cell r="B13">
            <v>2009</v>
          </cell>
          <cell r="C13" t="str">
            <v>Cash Sweep Requested</v>
          </cell>
          <cell r="D13">
            <v>43834216</v>
          </cell>
        </row>
        <row r="14">
          <cell r="A14" t="str">
            <v>UWSUP</v>
          </cell>
          <cell r="B14">
            <v>2009</v>
          </cell>
          <cell r="C14" t="str">
            <v>Cash Sweep Requested</v>
          </cell>
          <cell r="D14">
            <v>12321106.51</v>
          </cell>
        </row>
        <row r="15">
          <cell r="A15" t="str">
            <v>UWWTW</v>
          </cell>
          <cell r="B15">
            <v>2009</v>
          </cell>
          <cell r="C15" t="str">
            <v>Cash Sweep Requested</v>
          </cell>
          <cell r="D15">
            <v>55944249.039999999</v>
          </cell>
        </row>
        <row r="16">
          <cell r="A16" t="str">
            <v>UWCOL</v>
          </cell>
          <cell r="B16">
            <v>2010</v>
          </cell>
          <cell r="C16" t="str">
            <v>Cash Sweep Requested</v>
          </cell>
          <cell r="D16">
            <v>39352481</v>
          </cell>
        </row>
        <row r="17">
          <cell r="A17" t="str">
            <v>UWEAU</v>
          </cell>
          <cell r="B17">
            <v>2010</v>
          </cell>
          <cell r="C17" t="str">
            <v>Cash Sweep Requested</v>
          </cell>
          <cell r="D17">
            <v>57240223</v>
          </cell>
        </row>
        <row r="18">
          <cell r="A18" t="str">
            <v>UWGBY</v>
          </cell>
          <cell r="B18">
            <v>2010</v>
          </cell>
          <cell r="C18" t="str">
            <v>Cash Sweep Requested</v>
          </cell>
          <cell r="D18">
            <v>26257382</v>
          </cell>
        </row>
        <row r="19">
          <cell r="A19" t="str">
            <v>UWLAC</v>
          </cell>
          <cell r="B19">
            <v>2010</v>
          </cell>
          <cell r="C19" t="str">
            <v>Cash Sweep Requested</v>
          </cell>
          <cell r="D19">
            <v>46372126</v>
          </cell>
        </row>
        <row r="20">
          <cell r="A20" t="str">
            <v>UWMIL</v>
          </cell>
          <cell r="B20">
            <v>2010</v>
          </cell>
          <cell r="C20" t="str">
            <v>Cash Sweep Requested</v>
          </cell>
          <cell r="D20">
            <v>132349022</v>
          </cell>
        </row>
        <row r="21">
          <cell r="A21" t="str">
            <v>UWMSN</v>
          </cell>
          <cell r="B21">
            <v>2010</v>
          </cell>
          <cell r="C21" t="str">
            <v>Cash Sweep Requested</v>
          </cell>
          <cell r="D21">
            <v>377636764</v>
          </cell>
        </row>
        <row r="22">
          <cell r="A22" t="str">
            <v>UWOSH</v>
          </cell>
          <cell r="B22">
            <v>2010</v>
          </cell>
          <cell r="C22" t="str">
            <v>Cash Sweep Requested</v>
          </cell>
          <cell r="D22">
            <v>52556191</v>
          </cell>
        </row>
        <row r="23">
          <cell r="A23" t="str">
            <v>UWPKS</v>
          </cell>
          <cell r="B23">
            <v>2010</v>
          </cell>
          <cell r="C23" t="str">
            <v>Cash Sweep Requested</v>
          </cell>
          <cell r="D23">
            <v>23039313</v>
          </cell>
        </row>
        <row r="24">
          <cell r="A24" t="str">
            <v>UWPLT</v>
          </cell>
          <cell r="B24">
            <v>2010</v>
          </cell>
          <cell r="C24" t="str">
            <v>Cash Sweep Requested</v>
          </cell>
          <cell r="D24">
            <v>28771326</v>
          </cell>
        </row>
        <row r="25">
          <cell r="A25" t="str">
            <v>UWRVF</v>
          </cell>
          <cell r="B25">
            <v>2010</v>
          </cell>
          <cell r="C25" t="str">
            <v>Cash Sweep Requested</v>
          </cell>
          <cell r="D25">
            <v>31652399</v>
          </cell>
        </row>
        <row r="26">
          <cell r="A26" t="str">
            <v>UWSTO</v>
          </cell>
          <cell r="B26">
            <v>2010</v>
          </cell>
          <cell r="C26" t="str">
            <v>Cash Sweep Requested</v>
          </cell>
          <cell r="D26">
            <v>46066769.560000002</v>
          </cell>
        </row>
        <row r="27">
          <cell r="A27" t="str">
            <v>UWSTP</v>
          </cell>
          <cell r="B27">
            <v>2010</v>
          </cell>
          <cell r="C27" t="str">
            <v>Cash Sweep Requested</v>
          </cell>
          <cell r="D27">
            <v>45591714</v>
          </cell>
        </row>
        <row r="28">
          <cell r="A28" t="str">
            <v>UWSUP</v>
          </cell>
          <cell r="B28">
            <v>2010</v>
          </cell>
          <cell r="C28" t="str">
            <v>Cash Sweep Requested</v>
          </cell>
          <cell r="D28">
            <v>13884932</v>
          </cell>
        </row>
        <row r="29">
          <cell r="A29" t="str">
            <v>UWWTW</v>
          </cell>
          <cell r="B29">
            <v>2010</v>
          </cell>
          <cell r="C29" t="str">
            <v>Cash Sweep Requested</v>
          </cell>
          <cell r="D29">
            <v>60812282</v>
          </cell>
        </row>
        <row r="30">
          <cell r="A30" t="str">
            <v>UWCOL</v>
          </cell>
          <cell r="B30">
            <v>2011</v>
          </cell>
          <cell r="C30" t="str">
            <v>Cash Sweep Requested</v>
          </cell>
          <cell r="D30">
            <v>39405049</v>
          </cell>
        </row>
        <row r="31">
          <cell r="A31" t="str">
            <v>UWEAU</v>
          </cell>
          <cell r="B31">
            <v>2011</v>
          </cell>
          <cell r="C31" t="str">
            <v>Cash Sweep Requested</v>
          </cell>
          <cell r="D31">
            <v>59067775</v>
          </cell>
        </row>
        <row r="32">
          <cell r="A32" t="str">
            <v>UWGBY</v>
          </cell>
          <cell r="B32">
            <v>2011</v>
          </cell>
          <cell r="C32" t="str">
            <v>Cash Sweep Requested</v>
          </cell>
          <cell r="D32">
            <v>27308401</v>
          </cell>
        </row>
        <row r="33">
          <cell r="A33" t="str">
            <v>UWLAC</v>
          </cell>
          <cell r="B33">
            <v>2011</v>
          </cell>
          <cell r="C33" t="str">
            <v>Cash Sweep Requested</v>
          </cell>
          <cell r="D33">
            <v>48900347</v>
          </cell>
        </row>
        <row r="34">
          <cell r="A34" t="str">
            <v>UWMIL</v>
          </cell>
          <cell r="B34">
            <v>2011</v>
          </cell>
          <cell r="C34" t="str">
            <v>Cash Sweep Requested</v>
          </cell>
          <cell r="D34">
            <v>138223176</v>
          </cell>
        </row>
        <row r="35">
          <cell r="A35" t="str">
            <v>UWMSN</v>
          </cell>
          <cell r="B35">
            <v>2011</v>
          </cell>
          <cell r="C35" t="str">
            <v>Cash Sweep Requested</v>
          </cell>
          <cell r="D35">
            <v>400841324</v>
          </cell>
        </row>
        <row r="36">
          <cell r="A36" t="str">
            <v>UWOSH</v>
          </cell>
          <cell r="B36">
            <v>2011</v>
          </cell>
          <cell r="C36" t="str">
            <v>Cash Sweep Requested</v>
          </cell>
          <cell r="D36">
            <v>54301715</v>
          </cell>
        </row>
        <row r="37">
          <cell r="A37" t="str">
            <v>UWPKS</v>
          </cell>
          <cell r="B37">
            <v>2011</v>
          </cell>
          <cell r="C37" t="str">
            <v>Cash Sweep Requested</v>
          </cell>
          <cell r="D37">
            <v>23798509</v>
          </cell>
        </row>
        <row r="38">
          <cell r="A38" t="str">
            <v>UWPLT</v>
          </cell>
          <cell r="B38">
            <v>2011</v>
          </cell>
          <cell r="C38" t="str">
            <v>Cash Sweep Requested</v>
          </cell>
          <cell r="D38">
            <v>30652209</v>
          </cell>
        </row>
        <row r="39">
          <cell r="A39" t="str">
            <v>UWRVF</v>
          </cell>
          <cell r="B39">
            <v>2011</v>
          </cell>
          <cell r="C39" t="str">
            <v>Cash Sweep Requested</v>
          </cell>
          <cell r="D39">
            <v>33877757.670000002</v>
          </cell>
        </row>
        <row r="40">
          <cell r="A40" t="str">
            <v>UWSTO</v>
          </cell>
          <cell r="B40">
            <v>2011</v>
          </cell>
          <cell r="C40" t="str">
            <v>Cash Sweep Requested</v>
          </cell>
          <cell r="D40">
            <v>48227133</v>
          </cell>
        </row>
        <row r="41">
          <cell r="A41" t="str">
            <v>UWSTP</v>
          </cell>
          <cell r="B41">
            <v>2011</v>
          </cell>
          <cell r="C41" t="str">
            <v>Cash Sweep Requested</v>
          </cell>
          <cell r="D41">
            <v>47323477</v>
          </cell>
        </row>
        <row r="42">
          <cell r="A42" t="str">
            <v>UWSUP</v>
          </cell>
          <cell r="B42">
            <v>2011</v>
          </cell>
          <cell r="C42" t="str">
            <v>Cash Sweep Requested</v>
          </cell>
          <cell r="D42">
            <v>14136075.060000001</v>
          </cell>
        </row>
        <row r="43">
          <cell r="A43" t="str">
            <v>UWWTW</v>
          </cell>
          <cell r="B43">
            <v>2011</v>
          </cell>
          <cell r="C43" t="str">
            <v>Cash Sweep Requested</v>
          </cell>
          <cell r="D43">
            <v>65173454</v>
          </cell>
        </row>
        <row r="44">
          <cell r="A44" t="str">
            <v>UWCOL</v>
          </cell>
          <cell r="B44">
            <v>2012</v>
          </cell>
          <cell r="C44" t="str">
            <v>Cash Sweep Requested</v>
          </cell>
          <cell r="D44">
            <v>40809930.670000002</v>
          </cell>
        </row>
        <row r="45">
          <cell r="A45" t="str">
            <v>UWEAU</v>
          </cell>
          <cell r="B45">
            <v>2012</v>
          </cell>
          <cell r="C45" t="str">
            <v>Cash Sweep Requested</v>
          </cell>
          <cell r="D45">
            <v>61746721.469999999</v>
          </cell>
        </row>
        <row r="46">
          <cell r="A46" t="str">
            <v>UWGBY</v>
          </cell>
          <cell r="B46">
            <v>2012</v>
          </cell>
          <cell r="C46" t="str">
            <v>Cash Sweep Requested</v>
          </cell>
          <cell r="D46">
            <v>28730128.300000001</v>
          </cell>
        </row>
        <row r="47">
          <cell r="A47" t="str">
            <v>UWLAC</v>
          </cell>
          <cell r="B47">
            <v>2012</v>
          </cell>
          <cell r="C47" t="str">
            <v>Cash Sweep Requested</v>
          </cell>
          <cell r="D47">
            <v>51217838</v>
          </cell>
        </row>
        <row r="48">
          <cell r="A48" t="str">
            <v>UWMIL</v>
          </cell>
          <cell r="B48">
            <v>2012</v>
          </cell>
          <cell r="C48" t="str">
            <v>Cash Sweep Requested</v>
          </cell>
          <cell r="D48">
            <v>144995618</v>
          </cell>
        </row>
        <row r="49">
          <cell r="A49" t="str">
            <v>UWMSN</v>
          </cell>
          <cell r="B49">
            <v>2012</v>
          </cell>
          <cell r="C49" t="str">
            <v>Cash Sweep Requested</v>
          </cell>
          <cell r="D49">
            <v>424383920</v>
          </cell>
        </row>
        <row r="50">
          <cell r="A50" t="str">
            <v>UWOSH</v>
          </cell>
          <cell r="B50">
            <v>2012</v>
          </cell>
          <cell r="C50" t="str">
            <v>Cash Sweep Requested</v>
          </cell>
          <cell r="D50">
            <v>57958509.780000001</v>
          </cell>
        </row>
        <row r="51">
          <cell r="A51" t="str">
            <v>UWPKS</v>
          </cell>
          <cell r="B51">
            <v>2012</v>
          </cell>
          <cell r="C51" t="str">
            <v>Cash Sweep Requested</v>
          </cell>
          <cell r="D51">
            <v>22887743.16</v>
          </cell>
        </row>
        <row r="52">
          <cell r="A52" t="str">
            <v>UWPLT</v>
          </cell>
          <cell r="B52">
            <v>2012</v>
          </cell>
          <cell r="C52" t="str">
            <v>Cash Sweep Requested</v>
          </cell>
          <cell r="D52">
            <v>32989835.91</v>
          </cell>
        </row>
        <row r="53">
          <cell r="A53" t="str">
            <v>UWRVF</v>
          </cell>
          <cell r="B53">
            <v>2012</v>
          </cell>
          <cell r="C53" t="str">
            <v>Cash Sweep Requested</v>
          </cell>
          <cell r="D53">
            <v>35788943.670000002</v>
          </cell>
        </row>
        <row r="54">
          <cell r="A54" t="str">
            <v>UWSTO</v>
          </cell>
          <cell r="B54">
            <v>2012</v>
          </cell>
          <cell r="C54" t="str">
            <v>Cash Sweep Requested</v>
          </cell>
          <cell r="D54">
            <v>44196591</v>
          </cell>
        </row>
        <row r="55">
          <cell r="A55" t="str">
            <v>UWSTP</v>
          </cell>
          <cell r="B55">
            <v>2012</v>
          </cell>
          <cell r="C55" t="str">
            <v>Cash Sweep Requested</v>
          </cell>
          <cell r="D55">
            <v>57137230.390000001</v>
          </cell>
        </row>
        <row r="56">
          <cell r="A56" t="str">
            <v>UWSUP</v>
          </cell>
          <cell r="B56">
            <v>2012</v>
          </cell>
          <cell r="C56" t="str">
            <v>Cash Sweep Requested</v>
          </cell>
          <cell r="D56">
            <v>13604377.589999998</v>
          </cell>
        </row>
        <row r="57">
          <cell r="A57" t="str">
            <v>UWWTW</v>
          </cell>
          <cell r="B57">
            <v>2012</v>
          </cell>
          <cell r="C57" t="str">
            <v>Cash Sweep Requested</v>
          </cell>
          <cell r="D57">
            <v>69274339.140000001</v>
          </cell>
        </row>
        <row r="58">
          <cell r="A58" t="str">
            <v>UWCOL</v>
          </cell>
          <cell r="B58">
            <v>2013</v>
          </cell>
          <cell r="C58" t="str">
            <v>Cash Sweep Requested</v>
          </cell>
          <cell r="D58">
            <v>44222960.670000002</v>
          </cell>
        </row>
        <row r="59">
          <cell r="A59" t="str">
            <v>UWEAU</v>
          </cell>
          <cell r="B59">
            <v>2013</v>
          </cell>
          <cell r="C59" t="str">
            <v>Cash Sweep Requested</v>
          </cell>
          <cell r="D59">
            <v>64808209.570000023</v>
          </cell>
        </row>
        <row r="60">
          <cell r="A60" t="str">
            <v>UWGBY</v>
          </cell>
          <cell r="B60">
            <v>2013</v>
          </cell>
          <cell r="C60" t="str">
            <v>Cash Sweep Requested</v>
          </cell>
          <cell r="D60">
            <v>30327054.610000003</v>
          </cell>
        </row>
        <row r="61">
          <cell r="A61" t="str">
            <v>UWLAC</v>
          </cell>
          <cell r="B61">
            <v>2013</v>
          </cell>
          <cell r="C61" t="str">
            <v>Cash Sweep Requested</v>
          </cell>
          <cell r="D61">
            <v>53630844</v>
          </cell>
        </row>
        <row r="62">
          <cell r="A62" t="str">
            <v>UWMIL</v>
          </cell>
          <cell r="B62">
            <v>2013</v>
          </cell>
          <cell r="C62" t="str">
            <v>Cash Sweep Requested</v>
          </cell>
          <cell r="D62">
            <v>151603029</v>
          </cell>
        </row>
        <row r="63">
          <cell r="A63" t="str">
            <v>UWMSN</v>
          </cell>
          <cell r="B63">
            <v>2013</v>
          </cell>
          <cell r="C63" t="str">
            <v>Cash Sweep Requested</v>
          </cell>
          <cell r="D63">
            <v>500248166.71999997</v>
          </cell>
        </row>
        <row r="64">
          <cell r="A64" t="str">
            <v>UWOSH</v>
          </cell>
          <cell r="B64">
            <v>2013</v>
          </cell>
          <cell r="C64" t="str">
            <v>Cash Sweep Requested</v>
          </cell>
          <cell r="D64">
            <v>60057153.100000001</v>
          </cell>
        </row>
        <row r="65">
          <cell r="A65" t="str">
            <v>UWPKS</v>
          </cell>
          <cell r="B65">
            <v>2013</v>
          </cell>
          <cell r="C65" t="str">
            <v>Cash Sweep Requested</v>
          </cell>
          <cell r="D65">
            <v>24386763.809999995</v>
          </cell>
        </row>
        <row r="66">
          <cell r="A66" t="str">
            <v>UWPLT</v>
          </cell>
          <cell r="B66">
            <v>2013</v>
          </cell>
          <cell r="C66" t="str">
            <v>Cash Sweep Requested</v>
          </cell>
          <cell r="D66">
            <v>33098642</v>
          </cell>
        </row>
        <row r="67">
          <cell r="A67" t="str">
            <v>UWRVF</v>
          </cell>
          <cell r="B67">
            <v>2013</v>
          </cell>
          <cell r="C67" t="str">
            <v>Cash Sweep Requested</v>
          </cell>
          <cell r="D67">
            <v>36139726.959999993</v>
          </cell>
        </row>
        <row r="68">
          <cell r="A68" t="str">
            <v>UWSTO</v>
          </cell>
          <cell r="B68">
            <v>2013</v>
          </cell>
          <cell r="C68" t="str">
            <v>Cash Sweep Requested</v>
          </cell>
          <cell r="D68">
            <v>46440743</v>
          </cell>
        </row>
        <row r="69">
          <cell r="A69" t="str">
            <v>UWSTP</v>
          </cell>
          <cell r="B69">
            <v>2013</v>
          </cell>
          <cell r="C69" t="str">
            <v>Cash Sweep Requested</v>
          </cell>
          <cell r="D69">
            <v>58578622.559999995</v>
          </cell>
        </row>
        <row r="70">
          <cell r="A70" t="str">
            <v>UWSUP</v>
          </cell>
          <cell r="B70">
            <v>2013</v>
          </cell>
          <cell r="C70" t="str">
            <v>Cash Sweep Requested</v>
          </cell>
          <cell r="D70">
            <v>13670287.810000001</v>
          </cell>
        </row>
        <row r="71">
          <cell r="A71" t="str">
            <v>UWWTW</v>
          </cell>
          <cell r="B71">
            <v>2013</v>
          </cell>
          <cell r="C71" t="str">
            <v>Cash Sweep Requested</v>
          </cell>
          <cell r="D71">
            <v>75813051.269999996</v>
          </cell>
        </row>
        <row r="72">
          <cell r="A72" t="str">
            <v>UWCOL</v>
          </cell>
          <cell r="B72">
            <v>2014</v>
          </cell>
          <cell r="C72" t="str">
            <v>Cash Sweep Requested</v>
          </cell>
          <cell r="D72">
            <v>42339550.920000002</v>
          </cell>
        </row>
        <row r="73">
          <cell r="A73" t="str">
            <v>UWEAU</v>
          </cell>
          <cell r="B73">
            <v>2014</v>
          </cell>
          <cell r="C73" t="str">
            <v>Cash Sweep Requested</v>
          </cell>
          <cell r="D73">
            <v>63859832.939999998</v>
          </cell>
        </row>
        <row r="74">
          <cell r="A74" t="str">
            <v>UWGBY</v>
          </cell>
          <cell r="B74">
            <v>2014</v>
          </cell>
          <cell r="C74" t="str">
            <v>Cash Sweep Requested</v>
          </cell>
          <cell r="D74">
            <v>29235532.440000001</v>
          </cell>
        </row>
        <row r="75">
          <cell r="A75" t="str">
            <v>UWLAC</v>
          </cell>
          <cell r="B75">
            <v>2014</v>
          </cell>
          <cell r="C75" t="str">
            <v>Cash Sweep Requested</v>
          </cell>
          <cell r="D75">
            <v>53630845</v>
          </cell>
        </row>
        <row r="76">
          <cell r="A76" t="str">
            <v>UWMIL</v>
          </cell>
          <cell r="B76">
            <v>2014</v>
          </cell>
          <cell r="C76" t="str">
            <v>Cash Sweep Requested</v>
          </cell>
          <cell r="D76">
            <v>151603029</v>
          </cell>
        </row>
        <row r="77">
          <cell r="A77" t="str">
            <v>UWMSN</v>
          </cell>
          <cell r="B77">
            <v>2014</v>
          </cell>
          <cell r="C77" t="str">
            <v>Cash Sweep Requested</v>
          </cell>
          <cell r="D77">
            <v>502802824.67000002</v>
          </cell>
        </row>
        <row r="78">
          <cell r="A78" t="str">
            <v>UWOSH</v>
          </cell>
          <cell r="B78">
            <v>2014</v>
          </cell>
          <cell r="C78" t="str">
            <v>Cash Sweep Requested</v>
          </cell>
          <cell r="D78">
            <v>60057154.700000003</v>
          </cell>
        </row>
        <row r="79">
          <cell r="A79" t="str">
            <v>UWPKS</v>
          </cell>
          <cell r="B79">
            <v>2014</v>
          </cell>
          <cell r="C79" t="str">
            <v>Cash Sweep Requested</v>
          </cell>
          <cell r="D79">
            <v>25715394.190000001</v>
          </cell>
        </row>
        <row r="80">
          <cell r="A80" t="str">
            <v>UWPLT</v>
          </cell>
          <cell r="B80">
            <v>2014</v>
          </cell>
          <cell r="C80" t="str">
            <v>Cash Sweep Requested</v>
          </cell>
          <cell r="D80">
            <v>33178112.969999999</v>
          </cell>
        </row>
        <row r="81">
          <cell r="A81" t="str">
            <v>UWRVF</v>
          </cell>
          <cell r="B81">
            <v>2014</v>
          </cell>
          <cell r="C81" t="str">
            <v>Cash Sweep Requested</v>
          </cell>
          <cell r="D81">
            <v>34209979.350000001</v>
          </cell>
        </row>
        <row r="82">
          <cell r="A82" t="str">
            <v>UWSTO</v>
          </cell>
          <cell r="B82">
            <v>2014</v>
          </cell>
          <cell r="C82" t="str">
            <v>Cash Sweep Requested</v>
          </cell>
          <cell r="D82">
            <v>46440743</v>
          </cell>
        </row>
        <row r="83">
          <cell r="A83" t="str">
            <v>UWSTP</v>
          </cell>
          <cell r="B83">
            <v>2014</v>
          </cell>
          <cell r="C83" t="str">
            <v>Cash Sweep Requested</v>
          </cell>
          <cell r="D83">
            <v>56596208.07</v>
          </cell>
        </row>
        <row r="84">
          <cell r="A84" t="str">
            <v>UWSUP</v>
          </cell>
          <cell r="B84">
            <v>2014</v>
          </cell>
          <cell r="C84" t="str">
            <v>Cash Sweep Requested</v>
          </cell>
          <cell r="D84">
            <v>14934355.93</v>
          </cell>
        </row>
        <row r="85">
          <cell r="A85" t="str">
            <v>UWWTW</v>
          </cell>
          <cell r="B85">
            <v>2014</v>
          </cell>
          <cell r="C85" t="str">
            <v>Cash Sweep Requested</v>
          </cell>
          <cell r="D85">
            <v>74412522.879999995</v>
          </cell>
        </row>
        <row r="86">
          <cell r="A86" t="str">
            <v>UWCOL</v>
          </cell>
          <cell r="B86">
            <v>2015</v>
          </cell>
          <cell r="C86" t="str">
            <v>Cash Sweep Requested</v>
          </cell>
          <cell r="D86">
            <v>41782574</v>
          </cell>
        </row>
        <row r="87">
          <cell r="A87" t="str">
            <v>UWEAU</v>
          </cell>
          <cell r="B87">
            <v>2015</v>
          </cell>
          <cell r="C87" t="str">
            <v>Cash Sweep Requested</v>
          </cell>
          <cell r="D87">
            <v>62782488</v>
          </cell>
        </row>
        <row r="88">
          <cell r="A88" t="str">
            <v>UWGBY</v>
          </cell>
          <cell r="B88">
            <v>2015</v>
          </cell>
          <cell r="C88" t="str">
            <v>Cash Sweep Requested</v>
          </cell>
          <cell r="D88">
            <v>29395352</v>
          </cell>
        </row>
        <row r="89">
          <cell r="A89" t="str">
            <v>UWLAC</v>
          </cell>
          <cell r="B89">
            <v>2015</v>
          </cell>
          <cell r="C89" t="str">
            <v>Cash Sweep Requested</v>
          </cell>
          <cell r="D89">
            <v>53630844</v>
          </cell>
        </row>
        <row r="90">
          <cell r="A90" t="str">
            <v>UWMIL</v>
          </cell>
          <cell r="B90">
            <v>2015</v>
          </cell>
          <cell r="C90" t="str">
            <v>Cash Sweep Requested</v>
          </cell>
          <cell r="D90">
            <v>151603029</v>
          </cell>
        </row>
        <row r="91">
          <cell r="A91" t="str">
            <v>UWMSN</v>
          </cell>
          <cell r="B91">
            <v>2015</v>
          </cell>
          <cell r="C91" t="str">
            <v>Cash Sweep Requested</v>
          </cell>
          <cell r="D91">
            <v>485331225</v>
          </cell>
        </row>
        <row r="92">
          <cell r="A92" t="str">
            <v>UWOSH</v>
          </cell>
          <cell r="B92">
            <v>2015</v>
          </cell>
          <cell r="C92" t="str">
            <v>Cash Sweep Requested</v>
          </cell>
          <cell r="D92">
            <v>60057153</v>
          </cell>
        </row>
        <row r="93">
          <cell r="A93" t="str">
            <v>UWPKS</v>
          </cell>
          <cell r="B93">
            <v>2015</v>
          </cell>
          <cell r="C93" t="str">
            <v>Cash Sweep Requested</v>
          </cell>
          <cell r="D93">
            <v>26021948</v>
          </cell>
        </row>
        <row r="94">
          <cell r="A94" t="str">
            <v>UWPLT</v>
          </cell>
          <cell r="B94">
            <v>2015</v>
          </cell>
          <cell r="C94" t="str">
            <v>Cash Sweep Requested</v>
          </cell>
          <cell r="D94">
            <v>34499522</v>
          </cell>
        </row>
        <row r="95">
          <cell r="A95" t="str">
            <v>UWRVF</v>
          </cell>
          <cell r="B95">
            <v>2015</v>
          </cell>
          <cell r="C95" t="str">
            <v>Cash Sweep Requested</v>
          </cell>
          <cell r="D95">
            <v>34517545</v>
          </cell>
        </row>
        <row r="96">
          <cell r="A96" t="str">
            <v>UWSTO</v>
          </cell>
          <cell r="B96">
            <v>2015</v>
          </cell>
          <cell r="C96" t="str">
            <v>Cash Sweep Requested</v>
          </cell>
          <cell r="D96">
            <v>46440743</v>
          </cell>
        </row>
        <row r="97">
          <cell r="A97" t="str">
            <v>UWSTP</v>
          </cell>
          <cell r="B97">
            <v>2015</v>
          </cell>
          <cell r="C97" t="str">
            <v>Cash Sweep Requested</v>
          </cell>
          <cell r="D97">
            <v>53950254</v>
          </cell>
        </row>
        <row r="98">
          <cell r="A98" t="str">
            <v>UWSUP</v>
          </cell>
          <cell r="B98">
            <v>2015</v>
          </cell>
          <cell r="C98" t="str">
            <v>Cash Sweep Requested</v>
          </cell>
          <cell r="D98">
            <v>13936494</v>
          </cell>
        </row>
        <row r="99">
          <cell r="A99" t="str">
            <v>UWWTW</v>
          </cell>
          <cell r="B99">
            <v>2015</v>
          </cell>
          <cell r="C99" t="str">
            <v>Cash Sweep Requested</v>
          </cell>
          <cell r="D99">
            <v>73735342</v>
          </cell>
        </row>
        <row r="100">
          <cell r="A100" t="str">
            <v>UWCOL</v>
          </cell>
          <cell r="B100">
            <v>2009</v>
          </cell>
          <cell r="C100" t="str">
            <v xml:space="preserve">Cash Sweep Required </v>
          </cell>
          <cell r="D100">
            <v>38302176</v>
          </cell>
        </row>
        <row r="101">
          <cell r="A101" t="str">
            <v>UWEAU</v>
          </cell>
          <cell r="B101">
            <v>2009</v>
          </cell>
          <cell r="C101" t="str">
            <v xml:space="preserve">Cash Sweep Required </v>
          </cell>
          <cell r="D101">
            <v>51831202</v>
          </cell>
        </row>
        <row r="102">
          <cell r="A102" t="str">
            <v>UWGBY</v>
          </cell>
          <cell r="B102">
            <v>2009</v>
          </cell>
          <cell r="C102" t="str">
            <v xml:space="preserve">Cash Sweep Required </v>
          </cell>
          <cell r="D102">
            <v>24023559</v>
          </cell>
        </row>
        <row r="103">
          <cell r="A103" t="str">
            <v>UWLAC</v>
          </cell>
          <cell r="B103">
            <v>2009</v>
          </cell>
          <cell r="C103" t="str">
            <v xml:space="preserve">Cash Sweep Required </v>
          </cell>
          <cell r="D103">
            <v>44714156</v>
          </cell>
        </row>
        <row r="104">
          <cell r="A104" t="str">
            <v>UWMIL</v>
          </cell>
          <cell r="B104">
            <v>2009</v>
          </cell>
          <cell r="C104" t="str">
            <v xml:space="preserve">Cash Sweep Required </v>
          </cell>
          <cell r="D104">
            <v>136373567</v>
          </cell>
        </row>
        <row r="105">
          <cell r="A105" t="str">
            <v>UWMSN</v>
          </cell>
          <cell r="B105">
            <v>2009</v>
          </cell>
          <cell r="C105" t="str">
            <v xml:space="preserve">Cash Sweep Required </v>
          </cell>
          <cell r="D105">
            <v>349294634</v>
          </cell>
        </row>
        <row r="106">
          <cell r="A106" t="str">
            <v>UWOSH</v>
          </cell>
          <cell r="B106">
            <v>2009</v>
          </cell>
          <cell r="C106" t="str">
            <v xml:space="preserve">Cash Sweep Required </v>
          </cell>
          <cell r="D106">
            <v>49159287</v>
          </cell>
        </row>
        <row r="107">
          <cell r="A107" t="str">
            <v>UWPKS</v>
          </cell>
          <cell r="B107">
            <v>2009</v>
          </cell>
          <cell r="C107" t="str">
            <v xml:space="preserve">Cash Sweep Required </v>
          </cell>
          <cell r="D107">
            <v>19948282</v>
          </cell>
        </row>
        <row r="108">
          <cell r="A108" t="str">
            <v>UWPLT</v>
          </cell>
          <cell r="B108">
            <v>2009</v>
          </cell>
          <cell r="C108" t="str">
            <v xml:space="preserve">Cash Sweep Required </v>
          </cell>
          <cell r="D108">
            <v>27594252</v>
          </cell>
        </row>
        <row r="109">
          <cell r="A109" t="str">
            <v>UWRVF</v>
          </cell>
          <cell r="B109">
            <v>2009</v>
          </cell>
          <cell r="C109" t="str">
            <v xml:space="preserve">Cash Sweep Required </v>
          </cell>
          <cell r="D109">
            <v>28603805</v>
          </cell>
        </row>
        <row r="110">
          <cell r="A110" t="str">
            <v>UWSTO</v>
          </cell>
          <cell r="B110">
            <v>2009</v>
          </cell>
          <cell r="C110" t="str">
            <v xml:space="preserve">Cash Sweep Required </v>
          </cell>
          <cell r="D110">
            <v>37903162</v>
          </cell>
        </row>
        <row r="111">
          <cell r="A111" t="str">
            <v>UWSTP</v>
          </cell>
          <cell r="B111">
            <v>2009</v>
          </cell>
          <cell r="C111" t="str">
            <v xml:space="preserve">Cash Sweep Required </v>
          </cell>
          <cell r="D111">
            <v>43821275</v>
          </cell>
        </row>
        <row r="112">
          <cell r="A112" t="str">
            <v>UWSUP</v>
          </cell>
          <cell r="B112">
            <v>2009</v>
          </cell>
          <cell r="C112" t="str">
            <v xml:space="preserve">Cash Sweep Required </v>
          </cell>
          <cell r="D112">
            <v>11671277</v>
          </cell>
        </row>
        <row r="113">
          <cell r="A113" t="str">
            <v>UWWTW</v>
          </cell>
          <cell r="B113">
            <v>2009</v>
          </cell>
          <cell r="C113" t="str">
            <v xml:space="preserve">Cash Sweep Required </v>
          </cell>
          <cell r="D113">
            <v>50777808</v>
          </cell>
        </row>
        <row r="114">
          <cell r="A114" t="str">
            <v>UWCOL</v>
          </cell>
          <cell r="B114">
            <v>2010</v>
          </cell>
          <cell r="C114" t="str">
            <v xml:space="preserve">Cash Sweep Required </v>
          </cell>
          <cell r="D114">
            <v>38363257</v>
          </cell>
        </row>
        <row r="115">
          <cell r="A115" t="str">
            <v>UWEAU</v>
          </cell>
          <cell r="B115">
            <v>2010</v>
          </cell>
          <cell r="C115" t="str">
            <v xml:space="preserve">Cash Sweep Required </v>
          </cell>
          <cell r="D115">
            <v>54494668</v>
          </cell>
        </row>
        <row r="116">
          <cell r="A116" t="str">
            <v>UWGBY</v>
          </cell>
          <cell r="B116">
            <v>2010</v>
          </cell>
          <cell r="C116" t="str">
            <v xml:space="preserve">Cash Sweep Required </v>
          </cell>
          <cell r="D116">
            <v>25307864</v>
          </cell>
        </row>
        <row r="117">
          <cell r="A117" t="str">
            <v>UWLAC</v>
          </cell>
          <cell r="B117">
            <v>2010</v>
          </cell>
          <cell r="C117" t="str">
            <v xml:space="preserve">Cash Sweep Required </v>
          </cell>
          <cell r="D117">
            <v>46780584</v>
          </cell>
        </row>
        <row r="118">
          <cell r="A118" t="str">
            <v>UWMIL</v>
          </cell>
          <cell r="B118">
            <v>2010</v>
          </cell>
          <cell r="C118" t="str">
            <v xml:space="preserve">Cash Sweep Required </v>
          </cell>
          <cell r="D118">
            <v>132349022</v>
          </cell>
        </row>
        <row r="119">
          <cell r="A119" t="str">
            <v>UWMSN</v>
          </cell>
          <cell r="B119">
            <v>2010</v>
          </cell>
          <cell r="C119" t="str">
            <v xml:space="preserve">Cash Sweep Required </v>
          </cell>
          <cell r="D119">
            <v>377636764</v>
          </cell>
        </row>
        <row r="120">
          <cell r="A120" t="str">
            <v>UWOSH</v>
          </cell>
          <cell r="B120">
            <v>2010</v>
          </cell>
          <cell r="C120" t="str">
            <v xml:space="preserve">Cash Sweep Required </v>
          </cell>
          <cell r="D120">
            <v>51655679</v>
          </cell>
        </row>
        <row r="121">
          <cell r="A121" t="str">
            <v>UWPKS</v>
          </cell>
          <cell r="B121">
            <v>2010</v>
          </cell>
          <cell r="C121" t="str">
            <v xml:space="preserve">Cash Sweep Required </v>
          </cell>
          <cell r="D121">
            <v>20904217</v>
          </cell>
        </row>
        <row r="122">
          <cell r="A122" t="str">
            <v>UWPLT</v>
          </cell>
          <cell r="B122">
            <v>2010</v>
          </cell>
          <cell r="C122" t="str">
            <v xml:space="preserve">Cash Sweep Required </v>
          </cell>
          <cell r="D122">
            <v>28978550</v>
          </cell>
        </row>
        <row r="123">
          <cell r="A123" t="str">
            <v>UWRVF</v>
          </cell>
          <cell r="B123">
            <v>2010</v>
          </cell>
          <cell r="C123" t="str">
            <v xml:space="preserve">Cash Sweep Required </v>
          </cell>
          <cell r="D123">
            <v>29286778</v>
          </cell>
        </row>
        <row r="124">
          <cell r="A124" t="str">
            <v>UWSTO</v>
          </cell>
          <cell r="B124">
            <v>2010</v>
          </cell>
          <cell r="C124" t="str">
            <v xml:space="preserve">Cash Sweep Required </v>
          </cell>
          <cell r="D124">
            <v>39818101</v>
          </cell>
        </row>
        <row r="125">
          <cell r="A125" t="str">
            <v>UWSTP</v>
          </cell>
          <cell r="B125">
            <v>2010</v>
          </cell>
          <cell r="C125" t="str">
            <v xml:space="preserve">Cash Sweep Required </v>
          </cell>
          <cell r="D125">
            <v>45108717</v>
          </cell>
        </row>
        <row r="126">
          <cell r="A126" t="str">
            <v>UWSUP</v>
          </cell>
          <cell r="B126">
            <v>2010</v>
          </cell>
          <cell r="C126" t="str">
            <v xml:space="preserve">Cash Sweep Required </v>
          </cell>
          <cell r="D126">
            <v>12091673</v>
          </cell>
        </row>
        <row r="127">
          <cell r="A127" t="str">
            <v>UWWTW</v>
          </cell>
          <cell r="B127">
            <v>2010</v>
          </cell>
          <cell r="C127" t="str">
            <v xml:space="preserve">Cash Sweep Required </v>
          </cell>
          <cell r="D127">
            <v>53182159</v>
          </cell>
        </row>
        <row r="128">
          <cell r="A128" t="str">
            <v>UWCOL</v>
          </cell>
          <cell r="B128">
            <v>2011</v>
          </cell>
          <cell r="C128" t="str">
            <v xml:space="preserve">Cash Sweep Required </v>
          </cell>
          <cell r="D128">
            <v>37325167</v>
          </cell>
        </row>
        <row r="129">
          <cell r="A129" t="str">
            <v>UWEAU</v>
          </cell>
          <cell r="B129">
            <v>2011</v>
          </cell>
          <cell r="C129" t="str">
            <v xml:space="preserve">Cash Sweep Required </v>
          </cell>
          <cell r="D129">
            <v>57076304</v>
          </cell>
        </row>
        <row r="130">
          <cell r="A130" t="str">
            <v>UWGBY</v>
          </cell>
          <cell r="B130">
            <v>2011</v>
          </cell>
          <cell r="C130" t="str">
            <v xml:space="preserve">Cash Sweep Required </v>
          </cell>
          <cell r="D130">
            <v>26575200</v>
          </cell>
        </row>
        <row r="131">
          <cell r="A131" t="str">
            <v>UWLAC</v>
          </cell>
          <cell r="B131">
            <v>2011</v>
          </cell>
          <cell r="C131" t="str">
            <v xml:space="preserve">Cash Sweep Required </v>
          </cell>
          <cell r="D131">
            <v>48900347</v>
          </cell>
        </row>
        <row r="132">
          <cell r="A132" t="str">
            <v>UWMIL</v>
          </cell>
          <cell r="B132">
            <v>2011</v>
          </cell>
          <cell r="C132" t="str">
            <v xml:space="preserve">Cash Sweep Required </v>
          </cell>
          <cell r="D132">
            <v>138223176</v>
          </cell>
        </row>
        <row r="133">
          <cell r="A133" t="str">
            <v>UWMSN</v>
          </cell>
          <cell r="B133">
            <v>2011</v>
          </cell>
          <cell r="C133" t="str">
            <v xml:space="preserve">Cash Sweep Required </v>
          </cell>
          <cell r="D133">
            <v>400841324</v>
          </cell>
        </row>
        <row r="134">
          <cell r="A134" t="str">
            <v>UWOSH</v>
          </cell>
          <cell r="B134">
            <v>2011</v>
          </cell>
          <cell r="C134" t="str">
            <v xml:space="preserve">Cash Sweep Required </v>
          </cell>
          <cell r="D134">
            <v>54301715</v>
          </cell>
        </row>
        <row r="135">
          <cell r="A135" t="str">
            <v>UWPKS</v>
          </cell>
          <cell r="B135">
            <v>2011</v>
          </cell>
          <cell r="C135" t="str">
            <v xml:space="preserve">Cash Sweep Required </v>
          </cell>
          <cell r="D135">
            <v>21818483</v>
          </cell>
        </row>
        <row r="136">
          <cell r="A136" t="str">
            <v>UWPLT</v>
          </cell>
          <cell r="B136">
            <v>2011</v>
          </cell>
          <cell r="C136" t="str">
            <v xml:space="preserve">Cash Sweep Required </v>
          </cell>
          <cell r="D136">
            <v>30323744</v>
          </cell>
        </row>
        <row r="137">
          <cell r="A137" t="str">
            <v>UWRVF</v>
          </cell>
          <cell r="B137">
            <v>2011</v>
          </cell>
          <cell r="C137" t="str">
            <v xml:space="preserve">Cash Sweep Required </v>
          </cell>
          <cell r="D137">
            <v>30493031</v>
          </cell>
        </row>
        <row r="138">
          <cell r="A138" t="str">
            <v>UWSTO</v>
          </cell>
          <cell r="B138">
            <v>2011</v>
          </cell>
          <cell r="C138" t="str">
            <v xml:space="preserve">Cash Sweep Required </v>
          </cell>
          <cell r="D138">
            <v>48227133</v>
          </cell>
        </row>
        <row r="139">
          <cell r="A139" t="str">
            <v>UWSTP</v>
          </cell>
          <cell r="B139">
            <v>2011</v>
          </cell>
          <cell r="C139" t="str">
            <v xml:space="preserve">Cash Sweep Required </v>
          </cell>
          <cell r="D139">
            <v>47323477</v>
          </cell>
        </row>
        <row r="140">
          <cell r="A140" t="str">
            <v>UWSUP</v>
          </cell>
          <cell r="B140">
            <v>2011</v>
          </cell>
          <cell r="C140" t="str">
            <v xml:space="preserve">Cash Sweep Required </v>
          </cell>
          <cell r="D140">
            <v>12261237</v>
          </cell>
        </row>
        <row r="141">
          <cell r="A141" t="str">
            <v>UWWTW</v>
          </cell>
          <cell r="B141">
            <v>2011</v>
          </cell>
          <cell r="C141" t="str">
            <v xml:space="preserve">Cash Sweep Required </v>
          </cell>
          <cell r="D141">
            <v>55465225</v>
          </cell>
        </row>
        <row r="142">
          <cell r="A142" t="str">
            <v>UWCOL</v>
          </cell>
          <cell r="B142">
            <v>2012</v>
          </cell>
          <cell r="C142" t="str">
            <v xml:space="preserve">Cash Sweep Required </v>
          </cell>
          <cell r="D142">
            <v>39296696</v>
          </cell>
        </row>
        <row r="143">
          <cell r="A143" t="str">
            <v>UWEAU</v>
          </cell>
          <cell r="B143">
            <v>2012</v>
          </cell>
          <cell r="C143" t="str">
            <v xml:space="preserve">Cash Sweep Required </v>
          </cell>
          <cell r="D143">
            <v>59871176</v>
          </cell>
        </row>
        <row r="144">
          <cell r="A144" t="str">
            <v>UWGBY</v>
          </cell>
          <cell r="B144">
            <v>2012</v>
          </cell>
          <cell r="C144" t="str">
            <v xml:space="preserve">Cash Sweep Required </v>
          </cell>
          <cell r="D144">
            <v>27937039</v>
          </cell>
        </row>
        <row r="145">
          <cell r="A145" t="str">
            <v>UWLAC</v>
          </cell>
          <cell r="B145">
            <v>2012</v>
          </cell>
          <cell r="C145" t="str">
            <v xml:space="preserve">Cash Sweep Required </v>
          </cell>
          <cell r="D145">
            <v>51217838</v>
          </cell>
        </row>
        <row r="146">
          <cell r="A146" t="str">
            <v>UWMIL</v>
          </cell>
          <cell r="B146">
            <v>2012</v>
          </cell>
          <cell r="C146" t="str">
            <v xml:space="preserve">Cash Sweep Required </v>
          </cell>
          <cell r="D146">
            <v>144995618</v>
          </cell>
        </row>
        <row r="147">
          <cell r="A147" t="str">
            <v>UWMSN</v>
          </cell>
          <cell r="B147">
            <v>2012</v>
          </cell>
          <cell r="C147" t="str">
            <v xml:space="preserve">Cash Sweep Required </v>
          </cell>
          <cell r="D147">
            <v>424383920</v>
          </cell>
        </row>
        <row r="148">
          <cell r="A148" t="str">
            <v>UWOSH</v>
          </cell>
          <cell r="B148">
            <v>2012</v>
          </cell>
          <cell r="C148" t="str">
            <v xml:space="preserve">Cash Sweep Required </v>
          </cell>
          <cell r="D148">
            <v>57103570</v>
          </cell>
        </row>
        <row r="149">
          <cell r="A149" t="str">
            <v>UWPKS</v>
          </cell>
          <cell r="B149">
            <v>2012</v>
          </cell>
          <cell r="C149" t="str">
            <v xml:space="preserve">Cash Sweep Required </v>
          </cell>
          <cell r="D149">
            <v>22849132</v>
          </cell>
        </row>
        <row r="150">
          <cell r="A150" t="str">
            <v>UWPLT</v>
          </cell>
          <cell r="B150">
            <v>2012</v>
          </cell>
          <cell r="C150" t="str">
            <v xml:space="preserve">Cash Sweep Required </v>
          </cell>
          <cell r="D150">
            <v>31789596</v>
          </cell>
        </row>
        <row r="151">
          <cell r="A151" t="str">
            <v>UWRVF</v>
          </cell>
          <cell r="B151">
            <v>2012</v>
          </cell>
          <cell r="C151" t="str">
            <v xml:space="preserve">Cash Sweep Required </v>
          </cell>
          <cell r="D151">
            <v>31975715</v>
          </cell>
        </row>
        <row r="152">
          <cell r="A152" t="str">
            <v>UWSTO</v>
          </cell>
          <cell r="B152">
            <v>2012</v>
          </cell>
          <cell r="C152" t="str">
            <v xml:space="preserve">Cash Sweep Required </v>
          </cell>
          <cell r="D152">
            <v>44196591</v>
          </cell>
        </row>
        <row r="153">
          <cell r="A153" t="str">
            <v>UWSTP</v>
          </cell>
          <cell r="B153">
            <v>2012</v>
          </cell>
          <cell r="C153" t="str">
            <v xml:space="preserve">Cash Sweep Required </v>
          </cell>
          <cell r="D153">
            <v>49694109</v>
          </cell>
        </row>
        <row r="154">
          <cell r="A154" t="str">
            <v>UWSUP</v>
          </cell>
          <cell r="B154">
            <v>2012</v>
          </cell>
          <cell r="C154" t="str">
            <v xml:space="preserve">Cash Sweep Required </v>
          </cell>
          <cell r="D154">
            <v>12317811</v>
          </cell>
        </row>
        <row r="155">
          <cell r="A155" t="str">
            <v>UWWTW</v>
          </cell>
          <cell r="B155">
            <v>2012</v>
          </cell>
          <cell r="C155" t="str">
            <v xml:space="preserve">Cash Sweep Required </v>
          </cell>
          <cell r="D155">
            <v>58102627</v>
          </cell>
        </row>
        <row r="156">
          <cell r="A156" t="str">
            <v>UWCOL</v>
          </cell>
          <cell r="B156">
            <v>2013</v>
          </cell>
          <cell r="C156" t="str">
            <v xml:space="preserve">Cash Sweep Required </v>
          </cell>
          <cell r="D156">
            <v>41469827</v>
          </cell>
        </row>
        <row r="157">
          <cell r="A157" t="str">
            <v>UWEAU</v>
          </cell>
          <cell r="B157">
            <v>2013</v>
          </cell>
          <cell r="C157" t="str">
            <v xml:space="preserve">Cash Sweep Required </v>
          </cell>
          <cell r="D157">
            <v>62782488</v>
          </cell>
        </row>
        <row r="158">
          <cell r="A158" t="str">
            <v>UWGBY</v>
          </cell>
          <cell r="B158">
            <v>2013</v>
          </cell>
          <cell r="C158" t="str">
            <v xml:space="preserve">Cash Sweep Required </v>
          </cell>
          <cell r="D158">
            <v>29387977</v>
          </cell>
        </row>
        <row r="159">
          <cell r="A159" t="str">
            <v>UWLAC</v>
          </cell>
          <cell r="B159">
            <v>2013</v>
          </cell>
          <cell r="C159" t="str">
            <v xml:space="preserve">Cash Sweep Required </v>
          </cell>
          <cell r="D159">
            <v>53630844</v>
          </cell>
        </row>
        <row r="160">
          <cell r="A160" t="str">
            <v>UWMIL</v>
          </cell>
          <cell r="B160">
            <v>2013</v>
          </cell>
          <cell r="C160" t="str">
            <v xml:space="preserve">Cash Sweep Required </v>
          </cell>
          <cell r="D160">
            <v>151603029</v>
          </cell>
        </row>
        <row r="161">
          <cell r="A161" t="str">
            <v>UWMSN</v>
          </cell>
          <cell r="B161">
            <v>2013</v>
          </cell>
          <cell r="C161" t="str">
            <v xml:space="preserve">Cash Sweep Required </v>
          </cell>
          <cell r="D161">
            <v>448006345</v>
          </cell>
        </row>
        <row r="162">
          <cell r="A162" t="str">
            <v>UWOSH</v>
          </cell>
          <cell r="B162">
            <v>2013</v>
          </cell>
          <cell r="C162" t="str">
            <v xml:space="preserve">Cash Sweep Required </v>
          </cell>
          <cell r="D162">
            <v>60057153</v>
          </cell>
        </row>
        <row r="163">
          <cell r="A163" t="str">
            <v>UWPKS</v>
          </cell>
          <cell r="B163">
            <v>2013</v>
          </cell>
          <cell r="C163" t="str">
            <v xml:space="preserve">Cash Sweep Required </v>
          </cell>
          <cell r="D163">
            <v>23922941</v>
          </cell>
        </row>
        <row r="164">
          <cell r="A164" t="str">
            <v>UWPLT</v>
          </cell>
          <cell r="B164">
            <v>2013</v>
          </cell>
          <cell r="C164" t="str">
            <v xml:space="preserve">Cash Sweep Required </v>
          </cell>
          <cell r="D164">
            <v>33098642</v>
          </cell>
        </row>
        <row r="165">
          <cell r="A165" t="str">
            <v>UWRVF</v>
          </cell>
          <cell r="B165">
            <v>2013</v>
          </cell>
          <cell r="C165" t="str">
            <v xml:space="preserve">Cash Sweep Required </v>
          </cell>
          <cell r="D165">
            <v>33524826</v>
          </cell>
        </row>
        <row r="166">
          <cell r="A166" t="str">
            <v>UWSTO</v>
          </cell>
          <cell r="B166">
            <v>2013</v>
          </cell>
          <cell r="C166" t="str">
            <v xml:space="preserve">Cash Sweep Required </v>
          </cell>
          <cell r="D166">
            <v>46440743</v>
          </cell>
        </row>
        <row r="167">
          <cell r="A167" t="str">
            <v>UWSTP</v>
          </cell>
          <cell r="B167">
            <v>2013</v>
          </cell>
          <cell r="C167" t="str">
            <v xml:space="preserve">Cash Sweep Required </v>
          </cell>
          <cell r="D167">
            <v>52245271</v>
          </cell>
        </row>
        <row r="168">
          <cell r="A168" t="str">
            <v>UWSUP</v>
          </cell>
          <cell r="B168">
            <v>2013</v>
          </cell>
          <cell r="C168" t="str">
            <v xml:space="preserve">Cash Sweep Required </v>
          </cell>
          <cell r="D168">
            <v>12929668</v>
          </cell>
        </row>
        <row r="169">
          <cell r="A169" t="str">
            <v>UWWTW</v>
          </cell>
          <cell r="B169">
            <v>2013</v>
          </cell>
          <cell r="C169" t="str">
            <v xml:space="preserve">Cash Sweep Required </v>
          </cell>
          <cell r="D169">
            <v>60694738</v>
          </cell>
        </row>
        <row r="170">
          <cell r="A170" t="str">
            <v>UWCOL</v>
          </cell>
          <cell r="B170">
            <v>2014</v>
          </cell>
          <cell r="C170" t="str">
            <v xml:space="preserve">Cash Sweep Required </v>
          </cell>
          <cell r="D170">
            <v>41562565</v>
          </cell>
        </row>
        <row r="171">
          <cell r="A171" t="str">
            <v>UWEAU</v>
          </cell>
          <cell r="B171">
            <v>2014</v>
          </cell>
          <cell r="C171" t="str">
            <v xml:space="preserve">Cash Sweep Required </v>
          </cell>
          <cell r="D171">
            <v>62782489</v>
          </cell>
        </row>
        <row r="172">
          <cell r="A172" t="str">
            <v>UWGBY</v>
          </cell>
          <cell r="B172">
            <v>2014</v>
          </cell>
          <cell r="C172" t="str">
            <v xml:space="preserve">Cash Sweep Required </v>
          </cell>
          <cell r="D172">
            <v>29387977</v>
          </cell>
        </row>
        <row r="173">
          <cell r="A173" t="str">
            <v>UWLAC</v>
          </cell>
          <cell r="B173">
            <v>2014</v>
          </cell>
          <cell r="C173" t="str">
            <v xml:space="preserve">Cash Sweep Required </v>
          </cell>
          <cell r="D173">
            <v>53630845</v>
          </cell>
        </row>
        <row r="174">
          <cell r="A174" t="str">
            <v>UWMIL</v>
          </cell>
          <cell r="B174">
            <v>2014</v>
          </cell>
          <cell r="C174" t="str">
            <v xml:space="preserve">Cash Sweep Required </v>
          </cell>
          <cell r="D174">
            <v>151603029</v>
          </cell>
        </row>
        <row r="175">
          <cell r="A175" t="str">
            <v>UWMSN</v>
          </cell>
          <cell r="B175">
            <v>2014</v>
          </cell>
          <cell r="C175" t="str">
            <v xml:space="preserve">Cash Sweep Required </v>
          </cell>
          <cell r="D175">
            <v>460799773</v>
          </cell>
        </row>
        <row r="176">
          <cell r="A176" t="str">
            <v>UWOSH</v>
          </cell>
          <cell r="B176">
            <v>2014</v>
          </cell>
          <cell r="C176" t="str">
            <v xml:space="preserve">Cash Sweep Required </v>
          </cell>
          <cell r="D176">
            <v>60057155</v>
          </cell>
        </row>
        <row r="177">
          <cell r="A177" t="str">
            <v>UWPKS</v>
          </cell>
          <cell r="B177">
            <v>2014</v>
          </cell>
          <cell r="C177" t="str">
            <v xml:space="preserve">Cash Sweep Required </v>
          </cell>
          <cell r="D177">
            <v>23922941</v>
          </cell>
        </row>
        <row r="178">
          <cell r="A178" t="str">
            <v>UWPLT</v>
          </cell>
          <cell r="B178">
            <v>2014</v>
          </cell>
          <cell r="C178" t="str">
            <v xml:space="preserve">Cash Sweep Required </v>
          </cell>
          <cell r="D178">
            <v>34264494</v>
          </cell>
        </row>
        <row r="179">
          <cell r="A179" t="str">
            <v>UWRVF</v>
          </cell>
          <cell r="B179">
            <v>2014</v>
          </cell>
          <cell r="C179" t="str">
            <v xml:space="preserve">Cash Sweep Required </v>
          </cell>
          <cell r="D179">
            <v>33524826</v>
          </cell>
        </row>
        <row r="180">
          <cell r="A180" t="str">
            <v>UWSTO</v>
          </cell>
          <cell r="B180">
            <v>2014</v>
          </cell>
          <cell r="C180" t="str">
            <v xml:space="preserve">Cash Sweep Required </v>
          </cell>
          <cell r="D180">
            <v>46440743</v>
          </cell>
        </row>
        <row r="181">
          <cell r="A181" t="str">
            <v>UWSTP</v>
          </cell>
          <cell r="B181">
            <v>2014</v>
          </cell>
          <cell r="C181" t="str">
            <v xml:space="preserve">Cash Sweep Required </v>
          </cell>
          <cell r="D181">
            <v>52244658</v>
          </cell>
        </row>
        <row r="182">
          <cell r="A182" t="str">
            <v>UWSUP</v>
          </cell>
          <cell r="B182">
            <v>2014</v>
          </cell>
          <cell r="C182" t="str">
            <v xml:space="preserve">Cash Sweep Required </v>
          </cell>
          <cell r="D182">
            <v>12929668</v>
          </cell>
        </row>
        <row r="183">
          <cell r="A183" t="str">
            <v>UWWTW</v>
          </cell>
          <cell r="B183">
            <v>2014</v>
          </cell>
          <cell r="C183" t="str">
            <v xml:space="preserve">Cash Sweep Required </v>
          </cell>
          <cell r="D183">
            <v>69994495</v>
          </cell>
        </row>
        <row r="184">
          <cell r="A184" t="str">
            <v>UWCOL</v>
          </cell>
          <cell r="B184">
            <v>2015</v>
          </cell>
          <cell r="C184" t="str">
            <v xml:space="preserve">Cash Sweep Required </v>
          </cell>
          <cell r="D184">
            <v>41465503</v>
          </cell>
        </row>
        <row r="185">
          <cell r="A185" t="str">
            <v>UWEAU</v>
          </cell>
          <cell r="B185">
            <v>2015</v>
          </cell>
          <cell r="C185" t="str">
            <v xml:space="preserve">Cash Sweep Required </v>
          </cell>
          <cell r="D185">
            <v>62782488</v>
          </cell>
        </row>
        <row r="186">
          <cell r="A186" t="str">
            <v>UWGBY</v>
          </cell>
          <cell r="B186">
            <v>2015</v>
          </cell>
          <cell r="C186" t="str">
            <v xml:space="preserve">Cash Sweep Required </v>
          </cell>
          <cell r="D186">
            <v>29387977</v>
          </cell>
        </row>
        <row r="187">
          <cell r="A187" t="str">
            <v>UWLAC</v>
          </cell>
          <cell r="B187">
            <v>2015</v>
          </cell>
          <cell r="C187" t="str">
            <v xml:space="preserve">Cash Sweep Required </v>
          </cell>
          <cell r="D187">
            <v>53630844</v>
          </cell>
        </row>
        <row r="188">
          <cell r="A188" t="str">
            <v>UWMIL</v>
          </cell>
          <cell r="B188">
            <v>2015</v>
          </cell>
          <cell r="C188" t="str">
            <v xml:space="preserve">Cash Sweep Required </v>
          </cell>
          <cell r="D188">
            <v>151603029</v>
          </cell>
        </row>
        <row r="189">
          <cell r="A189" t="str">
            <v>UWMSN</v>
          </cell>
          <cell r="B189">
            <v>2015</v>
          </cell>
          <cell r="C189" t="str">
            <v xml:space="preserve">Cash Sweep Required </v>
          </cell>
          <cell r="D189">
            <v>466334773</v>
          </cell>
        </row>
        <row r="190">
          <cell r="A190" t="str">
            <v>UWOSH</v>
          </cell>
          <cell r="B190">
            <v>2015</v>
          </cell>
          <cell r="C190" t="str">
            <v xml:space="preserve">Cash Sweep Required </v>
          </cell>
          <cell r="D190">
            <v>60057153</v>
          </cell>
        </row>
        <row r="191">
          <cell r="A191" t="str">
            <v>UWPKS</v>
          </cell>
          <cell r="B191">
            <v>2015</v>
          </cell>
          <cell r="C191" t="str">
            <v xml:space="preserve">Cash Sweep Required </v>
          </cell>
          <cell r="D191">
            <v>23922941</v>
          </cell>
        </row>
        <row r="192">
          <cell r="A192" t="str">
            <v>UWPLT</v>
          </cell>
          <cell r="B192">
            <v>2015</v>
          </cell>
          <cell r="C192" t="str">
            <v xml:space="preserve">Cash Sweep Required </v>
          </cell>
          <cell r="D192">
            <v>34499522</v>
          </cell>
        </row>
        <row r="193">
          <cell r="A193" t="str">
            <v>UWRVF</v>
          </cell>
          <cell r="B193">
            <v>2015</v>
          </cell>
          <cell r="C193" t="str">
            <v xml:space="preserve">Cash Sweep Required </v>
          </cell>
          <cell r="D193">
            <v>33524826</v>
          </cell>
        </row>
        <row r="194">
          <cell r="A194" t="str">
            <v>UWSTO</v>
          </cell>
          <cell r="B194">
            <v>2015</v>
          </cell>
          <cell r="C194" t="str">
            <v xml:space="preserve">Cash Sweep Required </v>
          </cell>
          <cell r="D194">
            <v>46440743</v>
          </cell>
        </row>
        <row r="195">
          <cell r="A195" t="str">
            <v>UWSTP</v>
          </cell>
          <cell r="B195">
            <v>2015</v>
          </cell>
          <cell r="C195" t="str">
            <v xml:space="preserve">Cash Sweep Required </v>
          </cell>
          <cell r="D195">
            <v>52233121</v>
          </cell>
        </row>
        <row r="196">
          <cell r="A196" t="str">
            <v>UWSUP</v>
          </cell>
          <cell r="B196">
            <v>2015</v>
          </cell>
          <cell r="C196" t="str">
            <v xml:space="preserve">Cash Sweep Required </v>
          </cell>
          <cell r="D196">
            <v>12929668</v>
          </cell>
        </row>
        <row r="197">
          <cell r="A197" t="str">
            <v>UWWTW</v>
          </cell>
          <cell r="B197">
            <v>2015</v>
          </cell>
          <cell r="C197" t="str">
            <v xml:space="preserve">Cash Sweep Required </v>
          </cell>
          <cell r="D197">
            <v>71057116</v>
          </cell>
        </row>
        <row r="198">
          <cell r="A198">
            <v>0</v>
          </cell>
          <cell r="B198">
            <v>0</v>
          </cell>
          <cell r="C198">
            <v>0</v>
          </cell>
          <cell r="D198">
            <v>0</v>
          </cell>
        </row>
        <row r="199">
          <cell r="A199">
            <v>0</v>
          </cell>
          <cell r="B199">
            <v>0</v>
          </cell>
          <cell r="C199">
            <v>0</v>
          </cell>
          <cell r="D199">
            <v>0</v>
          </cell>
        </row>
        <row r="200">
          <cell r="A200">
            <v>0</v>
          </cell>
          <cell r="B200">
            <v>0</v>
          </cell>
          <cell r="C200">
            <v>0</v>
          </cell>
          <cell r="D200">
            <v>0</v>
          </cell>
        </row>
        <row r="201">
          <cell r="A201">
            <v>0</v>
          </cell>
          <cell r="B201">
            <v>0</v>
          </cell>
          <cell r="C201">
            <v>0</v>
          </cell>
          <cell r="D201">
            <v>0</v>
          </cell>
        </row>
        <row r="202">
          <cell r="A202">
            <v>0</v>
          </cell>
          <cell r="B202">
            <v>0</v>
          </cell>
          <cell r="C202">
            <v>0</v>
          </cell>
          <cell r="D202">
            <v>0</v>
          </cell>
        </row>
        <row r="203">
          <cell r="A203">
            <v>0</v>
          </cell>
          <cell r="B203">
            <v>0</v>
          </cell>
          <cell r="C203">
            <v>0</v>
          </cell>
          <cell r="D203">
            <v>0</v>
          </cell>
        </row>
        <row r="204">
          <cell r="A204">
            <v>0</v>
          </cell>
          <cell r="B204">
            <v>0</v>
          </cell>
          <cell r="C204">
            <v>0</v>
          </cell>
          <cell r="D204">
            <v>0</v>
          </cell>
        </row>
        <row r="205">
          <cell r="A205">
            <v>0</v>
          </cell>
          <cell r="B205">
            <v>0</v>
          </cell>
          <cell r="C205">
            <v>0</v>
          </cell>
          <cell r="D205">
            <v>0</v>
          </cell>
        </row>
        <row r="206">
          <cell r="A206">
            <v>0</v>
          </cell>
          <cell r="B206">
            <v>0</v>
          </cell>
          <cell r="C206">
            <v>0</v>
          </cell>
          <cell r="D206">
            <v>0</v>
          </cell>
        </row>
        <row r="207">
          <cell r="A207">
            <v>0</v>
          </cell>
          <cell r="B207">
            <v>0</v>
          </cell>
          <cell r="C207">
            <v>0</v>
          </cell>
          <cell r="D207">
            <v>0</v>
          </cell>
        </row>
        <row r="208">
          <cell r="A208">
            <v>0</v>
          </cell>
          <cell r="B208">
            <v>0</v>
          </cell>
          <cell r="C208">
            <v>0</v>
          </cell>
          <cell r="D208">
            <v>0</v>
          </cell>
        </row>
        <row r="209">
          <cell r="A209">
            <v>0</v>
          </cell>
          <cell r="B209">
            <v>0</v>
          </cell>
          <cell r="C209">
            <v>0</v>
          </cell>
          <cell r="D209">
            <v>0</v>
          </cell>
        </row>
        <row r="210">
          <cell r="A210">
            <v>0</v>
          </cell>
          <cell r="B210">
            <v>0</v>
          </cell>
          <cell r="C210">
            <v>0</v>
          </cell>
          <cell r="D210">
            <v>0</v>
          </cell>
        </row>
        <row r="211">
          <cell r="A211">
            <v>0</v>
          </cell>
          <cell r="B211">
            <v>0</v>
          </cell>
          <cell r="C211">
            <v>0</v>
          </cell>
          <cell r="D211">
            <v>0</v>
          </cell>
        </row>
        <row r="212">
          <cell r="A212">
            <v>0</v>
          </cell>
          <cell r="B212">
            <v>0</v>
          </cell>
          <cell r="C212">
            <v>0</v>
          </cell>
          <cell r="D212">
            <v>0</v>
          </cell>
        </row>
        <row r="213">
          <cell r="A213">
            <v>0</v>
          </cell>
          <cell r="B213">
            <v>0</v>
          </cell>
          <cell r="C213">
            <v>0</v>
          </cell>
          <cell r="D213">
            <v>0</v>
          </cell>
        </row>
        <row r="214">
          <cell r="A214">
            <v>0</v>
          </cell>
          <cell r="B214">
            <v>0</v>
          </cell>
          <cell r="C214">
            <v>0</v>
          </cell>
          <cell r="D214">
            <v>0</v>
          </cell>
        </row>
        <row r="215">
          <cell r="A215">
            <v>0</v>
          </cell>
          <cell r="B215">
            <v>0</v>
          </cell>
          <cell r="C215">
            <v>0</v>
          </cell>
          <cell r="D215">
            <v>0</v>
          </cell>
        </row>
        <row r="216">
          <cell r="A216">
            <v>0</v>
          </cell>
          <cell r="B216">
            <v>0</v>
          </cell>
          <cell r="C216">
            <v>0</v>
          </cell>
          <cell r="D216">
            <v>0</v>
          </cell>
        </row>
        <row r="217">
          <cell r="A217">
            <v>0</v>
          </cell>
          <cell r="B217">
            <v>0</v>
          </cell>
          <cell r="C217">
            <v>0</v>
          </cell>
          <cell r="D217">
            <v>0</v>
          </cell>
        </row>
      </sheetData>
      <sheetData sheetId="4"/>
      <sheetData sheetId="5">
        <row r="1">
          <cell r="A1" t="str">
            <v>Unit</v>
          </cell>
        </row>
      </sheetData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60"/>
  <sheetViews>
    <sheetView tabSelected="1" zoomScaleNormal="100" workbookViewId="0"/>
  </sheetViews>
  <sheetFormatPr defaultRowHeight="12.75" x14ac:dyDescent="0.2"/>
  <cols>
    <col min="1" max="1" width="5.7109375" style="1" customWidth="1"/>
    <col min="2" max="2" width="4.7109375" style="1" customWidth="1"/>
    <col min="3" max="3" width="2.7109375" style="1" customWidth="1"/>
    <col min="4" max="4" width="49" style="1" customWidth="1"/>
    <col min="5" max="5" width="15" style="8" bestFit="1" customWidth="1"/>
    <col min="6" max="6" width="2.42578125" style="9" customWidth="1"/>
    <col min="7" max="7" width="15" style="8" bestFit="1" customWidth="1"/>
    <col min="8" max="16384" width="9.140625" style="1"/>
  </cols>
  <sheetData>
    <row r="1" spans="1:7" ht="18" x14ac:dyDescent="0.25">
      <c r="A1" s="7" t="s">
        <v>134</v>
      </c>
      <c r="B1" s="2"/>
      <c r="C1" s="2"/>
      <c r="D1" s="2"/>
      <c r="E1" s="10"/>
      <c r="F1" s="20"/>
      <c r="G1" s="20"/>
    </row>
    <row r="2" spans="1:7" ht="18" x14ac:dyDescent="0.25">
      <c r="A2" s="4" t="s">
        <v>135</v>
      </c>
      <c r="B2" s="6"/>
      <c r="C2" s="4"/>
      <c r="D2" s="4"/>
      <c r="E2" s="26">
        <v>43646</v>
      </c>
      <c r="F2" s="19"/>
      <c r="G2" s="26">
        <v>43281</v>
      </c>
    </row>
    <row r="3" spans="1:7" x14ac:dyDescent="0.2">
      <c r="F3" s="8"/>
    </row>
    <row r="4" spans="1:7" x14ac:dyDescent="0.2">
      <c r="B4" s="5" t="s">
        <v>0</v>
      </c>
      <c r="F4" s="8"/>
    </row>
    <row r="5" spans="1:7" x14ac:dyDescent="0.2">
      <c r="B5" s="1" t="s">
        <v>21</v>
      </c>
      <c r="F5" s="8"/>
    </row>
    <row r="6" spans="1:7" ht="12.75" customHeight="1" x14ac:dyDescent="0.2">
      <c r="C6" s="43" t="s">
        <v>1</v>
      </c>
      <c r="E6" s="8">
        <v>63783689.799999997</v>
      </c>
      <c r="F6" s="8"/>
      <c r="G6" s="8">
        <v>56946503.420000002</v>
      </c>
    </row>
    <row r="7" spans="1:7" ht="12.75" customHeight="1" x14ac:dyDescent="0.2">
      <c r="C7" s="44" t="s">
        <v>118</v>
      </c>
      <c r="E7" s="8">
        <v>139252.79999999999</v>
      </c>
      <c r="F7" s="8"/>
      <c r="G7" s="8">
        <v>141389.29999999999</v>
      </c>
    </row>
    <row r="8" spans="1:7" x14ac:dyDescent="0.2">
      <c r="C8" s="43" t="s">
        <v>2</v>
      </c>
      <c r="E8" s="8">
        <v>4831965.63</v>
      </c>
      <c r="F8" s="8"/>
      <c r="G8" s="8">
        <v>3454648.69</v>
      </c>
    </row>
    <row r="9" spans="1:7" x14ac:dyDescent="0.2">
      <c r="C9" s="45" t="s">
        <v>112</v>
      </c>
      <c r="E9" s="8">
        <v>1753771.48</v>
      </c>
      <c r="F9" s="8"/>
      <c r="G9" s="8">
        <v>1990039.7</v>
      </c>
    </row>
    <row r="10" spans="1:7" x14ac:dyDescent="0.2">
      <c r="C10" s="43" t="s">
        <v>3</v>
      </c>
      <c r="E10" s="8">
        <v>669910.15</v>
      </c>
      <c r="F10" s="8"/>
      <c r="G10" s="8">
        <v>562606.62</v>
      </c>
    </row>
    <row r="11" spans="1:7" x14ac:dyDescent="0.2">
      <c r="C11" s="44" t="s">
        <v>119</v>
      </c>
      <c r="E11" s="20">
        <v>531757</v>
      </c>
      <c r="F11" s="8"/>
      <c r="G11" s="20">
        <v>679689</v>
      </c>
    </row>
    <row r="12" spans="1:7" x14ac:dyDescent="0.2">
      <c r="D12" s="1" t="s">
        <v>4</v>
      </c>
      <c r="E12" s="8">
        <v>71710346.859999999</v>
      </c>
      <c r="F12" s="8"/>
      <c r="G12" s="8">
        <v>63774876.729999997</v>
      </c>
    </row>
    <row r="13" spans="1:7" x14ac:dyDescent="0.2">
      <c r="F13" s="8"/>
    </row>
    <row r="14" spans="1:7" x14ac:dyDescent="0.2">
      <c r="B14" s="1" t="s">
        <v>5</v>
      </c>
      <c r="F14" s="8"/>
    </row>
    <row r="15" spans="1:7" x14ac:dyDescent="0.2">
      <c r="C15" s="1" t="s">
        <v>6</v>
      </c>
      <c r="E15" s="8">
        <v>594468.42000000004</v>
      </c>
      <c r="F15" s="8"/>
      <c r="G15" s="8">
        <v>559394.71</v>
      </c>
    </row>
    <row r="16" spans="1:7" x14ac:dyDescent="0.2">
      <c r="C16" s="22" t="s">
        <v>112</v>
      </c>
      <c r="E16" s="8">
        <v>10607037.689999999</v>
      </c>
      <c r="F16" s="8"/>
      <c r="G16" s="8">
        <v>12452063.460000001</v>
      </c>
    </row>
    <row r="17" spans="2:7" x14ac:dyDescent="0.2">
      <c r="C17" s="22" t="s">
        <v>113</v>
      </c>
      <c r="E17" s="8">
        <v>227740912.96000001</v>
      </c>
      <c r="F17" s="8"/>
      <c r="G17" s="8">
        <v>195313799.55000001</v>
      </c>
    </row>
    <row r="18" spans="2:7" x14ac:dyDescent="0.2">
      <c r="C18" s="22" t="s">
        <v>94</v>
      </c>
      <c r="E18" s="8">
        <v>0</v>
      </c>
      <c r="F18" s="8"/>
      <c r="G18" s="8">
        <v>13397302.57</v>
      </c>
    </row>
    <row r="19" spans="2:7" x14ac:dyDescent="0.2">
      <c r="D19" s="1" t="s">
        <v>7</v>
      </c>
      <c r="E19" s="39">
        <v>238942419.06999999</v>
      </c>
      <c r="F19" s="8"/>
      <c r="G19" s="39">
        <v>221722560.28999999</v>
      </c>
    </row>
    <row r="20" spans="2:7" s="5" customFormat="1" x14ac:dyDescent="0.2">
      <c r="D20" s="5" t="s">
        <v>8</v>
      </c>
      <c r="E20" s="40">
        <v>310652765.93000001</v>
      </c>
      <c r="F20" s="8"/>
      <c r="G20" s="40">
        <v>285497437.01999998</v>
      </c>
    </row>
    <row r="21" spans="2:7" x14ac:dyDescent="0.2">
      <c r="F21" s="8"/>
    </row>
    <row r="22" spans="2:7" x14ac:dyDescent="0.2">
      <c r="B22" s="18" t="s">
        <v>95</v>
      </c>
      <c r="C22" s="31"/>
      <c r="D22" s="31"/>
      <c r="E22" s="38">
        <v>45164944.140000001</v>
      </c>
      <c r="F22" s="8"/>
      <c r="G22" s="38">
        <v>25896900.859999999</v>
      </c>
    </row>
    <row r="23" spans="2:7" x14ac:dyDescent="0.2">
      <c r="F23" s="8"/>
    </row>
    <row r="24" spans="2:7" x14ac:dyDescent="0.2">
      <c r="B24" s="5" t="s">
        <v>9</v>
      </c>
      <c r="F24" s="8"/>
    </row>
    <row r="25" spans="2:7" x14ac:dyDescent="0.2">
      <c r="B25" s="1" t="s">
        <v>10</v>
      </c>
      <c r="F25" s="8"/>
    </row>
    <row r="26" spans="2:7" x14ac:dyDescent="0.2">
      <c r="C26" s="1" t="s">
        <v>11</v>
      </c>
      <c r="E26" s="8">
        <v>7239428.8799999999</v>
      </c>
      <c r="F26" s="8"/>
      <c r="G26" s="8">
        <v>9399549.3100000005</v>
      </c>
    </row>
    <row r="27" spans="2:7" x14ac:dyDescent="0.2">
      <c r="C27" s="1" t="s">
        <v>120</v>
      </c>
      <c r="E27" s="8">
        <v>139252.79999999999</v>
      </c>
      <c r="F27" s="8"/>
      <c r="G27" s="8">
        <v>141389.29999999999</v>
      </c>
    </row>
    <row r="28" spans="2:7" x14ac:dyDescent="0.2">
      <c r="C28" s="1" t="s">
        <v>12</v>
      </c>
      <c r="E28" s="8">
        <v>6003913.5</v>
      </c>
      <c r="F28" s="8"/>
      <c r="G28" s="8">
        <v>5247184.3600000003</v>
      </c>
    </row>
    <row r="29" spans="2:7" x14ac:dyDescent="0.2">
      <c r="C29" s="1" t="s">
        <v>13</v>
      </c>
      <c r="E29" s="8">
        <v>131967</v>
      </c>
      <c r="F29" s="8"/>
      <c r="G29" s="8">
        <v>97438</v>
      </c>
    </row>
    <row r="30" spans="2:7" x14ac:dyDescent="0.2">
      <c r="C30" s="1" t="s">
        <v>40</v>
      </c>
      <c r="E30" s="8">
        <v>3499213.05</v>
      </c>
      <c r="F30" s="8"/>
      <c r="G30" s="8">
        <v>2180761.44</v>
      </c>
    </row>
    <row r="31" spans="2:7" x14ac:dyDescent="0.2">
      <c r="C31" s="1" t="s">
        <v>14</v>
      </c>
      <c r="E31" s="8">
        <v>1531956.26</v>
      </c>
      <c r="F31" s="8"/>
      <c r="G31" s="8">
        <v>1576044.07</v>
      </c>
    </row>
    <row r="32" spans="2:7" x14ac:dyDescent="0.2">
      <c r="C32" s="22" t="s">
        <v>115</v>
      </c>
      <c r="E32" s="20">
        <v>687867.32</v>
      </c>
      <c r="F32" s="8"/>
      <c r="G32" s="20">
        <v>591241.14</v>
      </c>
    </row>
    <row r="33" spans="2:7" x14ac:dyDescent="0.2">
      <c r="D33" s="1" t="s">
        <v>15</v>
      </c>
      <c r="E33" s="8">
        <v>19233598.809999999</v>
      </c>
      <c r="F33" s="8"/>
      <c r="G33" s="8">
        <v>19233607.620000001</v>
      </c>
    </row>
    <row r="34" spans="2:7" x14ac:dyDescent="0.2">
      <c r="F34" s="8"/>
    </row>
    <row r="35" spans="2:7" x14ac:dyDescent="0.2">
      <c r="B35" s="1" t="s">
        <v>16</v>
      </c>
      <c r="F35" s="8"/>
    </row>
    <row r="36" spans="2:7" x14ac:dyDescent="0.2">
      <c r="C36" s="1" t="s">
        <v>12</v>
      </c>
      <c r="E36" s="8">
        <v>101782990.31999999</v>
      </c>
      <c r="F36" s="8"/>
      <c r="G36" s="8">
        <v>65660812.939999998</v>
      </c>
    </row>
    <row r="37" spans="2:7" x14ac:dyDescent="0.2">
      <c r="C37" s="1" t="s">
        <v>13</v>
      </c>
      <c r="E37" s="8">
        <v>212851</v>
      </c>
      <c r="F37" s="8"/>
      <c r="G37" s="8">
        <v>192737</v>
      </c>
    </row>
    <row r="38" spans="2:7" x14ac:dyDescent="0.2">
      <c r="C38" s="22" t="s">
        <v>114</v>
      </c>
      <c r="E38" s="8">
        <v>13777721</v>
      </c>
      <c r="F38" s="8"/>
      <c r="G38" s="8">
        <v>13777721</v>
      </c>
    </row>
    <row r="39" spans="2:7" s="3" customFormat="1" x14ac:dyDescent="0.2">
      <c r="C39" s="3" t="s">
        <v>14</v>
      </c>
      <c r="E39" s="8">
        <v>1406679.89</v>
      </c>
      <c r="F39" s="8"/>
      <c r="G39" s="8">
        <v>1346433.55</v>
      </c>
    </row>
    <row r="40" spans="2:7" s="3" customFormat="1" x14ac:dyDescent="0.2">
      <c r="C40" s="22" t="s">
        <v>96</v>
      </c>
      <c r="D40" s="1"/>
      <c r="E40" s="8">
        <v>15737667.119999999</v>
      </c>
      <c r="F40" s="8"/>
      <c r="G40" s="8">
        <v>19338528.949999999</v>
      </c>
    </row>
    <row r="41" spans="2:7" s="3" customFormat="1" x14ac:dyDescent="0.2">
      <c r="C41" s="22" t="s">
        <v>104</v>
      </c>
      <c r="D41" s="1"/>
      <c r="E41" s="8">
        <v>15809242.32</v>
      </c>
      <c r="F41" s="8"/>
      <c r="G41" s="8">
        <v>0</v>
      </c>
    </row>
    <row r="42" spans="2:7" x14ac:dyDescent="0.2">
      <c r="D42" s="1" t="s">
        <v>17</v>
      </c>
      <c r="E42" s="20">
        <v>148727151.65000001</v>
      </c>
      <c r="F42" s="8"/>
      <c r="G42" s="20">
        <v>100316233.44</v>
      </c>
    </row>
    <row r="43" spans="2:7" s="5" customFormat="1" x14ac:dyDescent="0.2">
      <c r="D43" s="5" t="s">
        <v>18</v>
      </c>
      <c r="E43" s="40">
        <v>167960750.46000001</v>
      </c>
      <c r="F43" s="8"/>
      <c r="G43" s="40">
        <v>119549841.06</v>
      </c>
    </row>
    <row r="44" spans="2:7" x14ac:dyDescent="0.2">
      <c r="F44" s="8"/>
    </row>
    <row r="45" spans="2:7" x14ac:dyDescent="0.2">
      <c r="B45" s="5" t="s">
        <v>97</v>
      </c>
      <c r="E45" s="8">
        <v>28227625.120000001</v>
      </c>
      <c r="F45" s="8"/>
      <c r="G45" s="8">
        <v>28574636.899999999</v>
      </c>
    </row>
    <row r="46" spans="2:7" x14ac:dyDescent="0.2">
      <c r="F46" s="8"/>
    </row>
    <row r="47" spans="2:7" x14ac:dyDescent="0.2">
      <c r="B47" s="5" t="s">
        <v>42</v>
      </c>
      <c r="F47" s="8"/>
    </row>
    <row r="48" spans="2:7" x14ac:dyDescent="0.2">
      <c r="C48" s="41" t="s">
        <v>44</v>
      </c>
      <c r="D48" s="41"/>
      <c r="E48" s="8">
        <v>119609191.11</v>
      </c>
      <c r="F48" s="8"/>
      <c r="G48" s="8">
        <v>124115627.31999999</v>
      </c>
    </row>
    <row r="49" spans="3:7" x14ac:dyDescent="0.2">
      <c r="C49" s="41" t="s">
        <v>19</v>
      </c>
      <c r="D49" s="41"/>
      <c r="F49" s="8"/>
    </row>
    <row r="50" spans="3:7" x14ac:dyDescent="0.2">
      <c r="C50" s="41"/>
      <c r="D50" s="41" t="s">
        <v>121</v>
      </c>
      <c r="F50" s="8"/>
    </row>
    <row r="51" spans="3:7" x14ac:dyDescent="0.2">
      <c r="C51" s="41"/>
      <c r="D51" s="42" t="s">
        <v>122</v>
      </c>
      <c r="E51" s="8">
        <v>0</v>
      </c>
      <c r="F51" s="8"/>
      <c r="G51" s="8">
        <v>13397302.57</v>
      </c>
    </row>
    <row r="52" spans="3:7" x14ac:dyDescent="0.2">
      <c r="C52" s="41"/>
      <c r="D52" s="42" t="s">
        <v>123</v>
      </c>
      <c r="E52" s="8">
        <v>2514117.44</v>
      </c>
      <c r="F52" s="8"/>
      <c r="G52" s="8">
        <v>326003.69</v>
      </c>
    </row>
    <row r="53" spans="3:7" x14ac:dyDescent="0.2">
      <c r="C53" s="41"/>
      <c r="D53" s="42" t="s">
        <v>124</v>
      </c>
      <c r="E53" s="8">
        <v>325789.21000000002</v>
      </c>
      <c r="F53" s="8"/>
      <c r="G53" s="8">
        <v>311243.78999999998</v>
      </c>
    </row>
    <row r="54" spans="3:7" x14ac:dyDescent="0.2">
      <c r="C54" s="41"/>
      <c r="D54" s="42" t="s">
        <v>125</v>
      </c>
      <c r="E54" s="8">
        <v>27248.57</v>
      </c>
      <c r="F54" s="8"/>
      <c r="G54" s="8">
        <v>0</v>
      </c>
    </row>
    <row r="55" spans="3:7" x14ac:dyDescent="0.2">
      <c r="C55" s="41"/>
      <c r="D55" s="42" t="s">
        <v>126</v>
      </c>
      <c r="E55" s="8">
        <v>2231682.0499999998</v>
      </c>
      <c r="F55" s="8"/>
      <c r="G55" s="8">
        <v>2036441.24</v>
      </c>
    </row>
    <row r="56" spans="3:7" x14ac:dyDescent="0.2">
      <c r="C56" s="41"/>
      <c r="D56" s="42" t="s">
        <v>127</v>
      </c>
      <c r="E56" s="8">
        <v>16196449.289999999</v>
      </c>
      <c r="F56" s="8"/>
      <c r="G56" s="8">
        <v>16309114.140000001</v>
      </c>
    </row>
    <row r="57" spans="3:7" x14ac:dyDescent="0.2">
      <c r="C57" s="41"/>
      <c r="D57" s="41" t="s">
        <v>128</v>
      </c>
      <c r="E57" s="8">
        <v>21295286.559999999</v>
      </c>
      <c r="F57" s="8"/>
      <c r="G57" s="8">
        <v>32380105.43</v>
      </c>
    </row>
    <row r="58" spans="3:7" x14ac:dyDescent="0.2">
      <c r="C58" s="41" t="s">
        <v>20</v>
      </c>
      <c r="D58" s="41"/>
      <c r="E58" s="20">
        <v>18724857</v>
      </c>
      <c r="F58" s="8"/>
      <c r="G58" s="20">
        <v>6774127.21</v>
      </c>
    </row>
    <row r="59" spans="3:7" s="5" customFormat="1" ht="13.5" thickBot="1" x14ac:dyDescent="0.25">
      <c r="D59" s="5" t="s">
        <v>43</v>
      </c>
      <c r="E59" s="11">
        <v>159629334.74000001</v>
      </c>
      <c r="F59" s="8"/>
      <c r="G59" s="11">
        <v>163269859.95999998</v>
      </c>
    </row>
    <row r="60" spans="3:7" ht="13.5" thickTop="1" x14ac:dyDescent="0.2"/>
  </sheetData>
  <phoneticPr fontId="0" type="noConversion"/>
  <printOptions horizontalCentered="1"/>
  <pageMargins left="0.5" right="0.5" top="0.5" bottom="0.75" header="0.5" footer="0.5"/>
  <pageSetup fitToHeight="2" orientation="portrait" useFirstPageNumber="1" r:id="rId1"/>
  <headerFooter alignWithMargins="0">
    <oddFooter>&amp;L&amp;F&amp;CPage &amp;P of &amp;N&amp;R&amp;D &amp;T</oddFooter>
  </headerFooter>
  <rowBreaks count="1" manualBreakCount="1">
    <brk id="4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101"/>
  <sheetViews>
    <sheetView workbookViewId="0"/>
  </sheetViews>
  <sheetFormatPr defaultRowHeight="12.75" x14ac:dyDescent="0.2"/>
  <cols>
    <col min="1" max="1" width="5.5703125" customWidth="1"/>
    <col min="2" max="2" width="5.42578125" customWidth="1"/>
    <col min="3" max="3" width="5.28515625" customWidth="1"/>
    <col min="4" max="4" width="48.85546875" customWidth="1"/>
    <col min="5" max="5" width="15" bestFit="1" customWidth="1"/>
    <col min="6" max="6" width="2" style="23" bestFit="1" customWidth="1"/>
    <col min="7" max="7" width="15" style="23" bestFit="1" customWidth="1"/>
    <col min="8" max="9" width="17.7109375" customWidth="1"/>
  </cols>
  <sheetData>
    <row r="1" spans="1:7" s="1" customFormat="1" ht="18" x14ac:dyDescent="0.25">
      <c r="A1" s="13" t="s">
        <v>141</v>
      </c>
      <c r="B1" s="13"/>
      <c r="C1" s="14"/>
      <c r="D1" s="14"/>
      <c r="E1" s="25"/>
      <c r="F1" s="14"/>
      <c r="G1" s="29"/>
    </row>
    <row r="2" spans="1:7" s="1" customFormat="1" x14ac:dyDescent="0.2">
      <c r="A2" s="47" t="s">
        <v>135</v>
      </c>
      <c r="B2" s="47"/>
      <c r="C2" s="47"/>
      <c r="D2" s="47"/>
      <c r="E2" s="28" t="s">
        <v>89</v>
      </c>
      <c r="F2" s="12"/>
      <c r="G2" s="28" t="s">
        <v>89</v>
      </c>
    </row>
    <row r="3" spans="1:7" s="1" customFormat="1" x14ac:dyDescent="0.2">
      <c r="A3" s="48"/>
      <c r="B3" s="48"/>
      <c r="C3" s="48"/>
      <c r="D3" s="48"/>
      <c r="E3" s="34" t="s">
        <v>133</v>
      </c>
      <c r="F3" s="12"/>
      <c r="G3" s="34" t="s">
        <v>136</v>
      </c>
    </row>
    <row r="4" spans="1:7" s="1" customFormat="1" x14ac:dyDescent="0.2">
      <c r="A4" s="15" t="s">
        <v>22</v>
      </c>
      <c r="B4" s="15"/>
      <c r="C4" s="15"/>
      <c r="D4" s="16"/>
      <c r="E4" s="27"/>
      <c r="F4" s="17"/>
      <c r="G4" s="27"/>
    </row>
    <row r="5" spans="1:7" s="1" customFormat="1" x14ac:dyDescent="0.2">
      <c r="A5" s="12"/>
      <c r="B5" s="18" t="s">
        <v>23</v>
      </c>
      <c r="C5" s="12"/>
      <c r="D5" s="12"/>
      <c r="E5" s="23"/>
      <c r="F5" s="12"/>
      <c r="G5" s="23"/>
    </row>
    <row r="6" spans="1:7" s="1" customFormat="1" x14ac:dyDescent="0.2">
      <c r="A6" s="12"/>
      <c r="B6" s="12"/>
      <c r="C6" s="12"/>
      <c r="D6" s="12"/>
      <c r="E6" s="23"/>
      <c r="F6" s="12"/>
      <c r="G6" s="23"/>
    </row>
    <row r="7" spans="1:7" s="1" customFormat="1" ht="27.75" customHeight="1" x14ac:dyDescent="0.2">
      <c r="C7" s="49" t="s">
        <v>139</v>
      </c>
      <c r="D7" s="49"/>
      <c r="E7" s="30">
        <v>63533045.490000002</v>
      </c>
      <c r="G7" s="30">
        <v>70907894.010000005</v>
      </c>
    </row>
    <row r="8" spans="1:7" s="1" customFormat="1" x14ac:dyDescent="0.2">
      <c r="C8" s="1" t="s">
        <v>24</v>
      </c>
      <c r="E8" s="30">
        <v>4768101.4400000004</v>
      </c>
      <c r="G8" s="30">
        <v>3153972.83</v>
      </c>
    </row>
    <row r="9" spans="1:7" s="1" customFormat="1" x14ac:dyDescent="0.2">
      <c r="C9" s="1" t="s">
        <v>25</v>
      </c>
      <c r="E9" s="30">
        <v>741371.98</v>
      </c>
      <c r="G9" s="30">
        <v>765055.94</v>
      </c>
    </row>
    <row r="10" spans="1:7" s="1" customFormat="1" x14ac:dyDescent="0.2">
      <c r="C10" s="1" t="s">
        <v>26</v>
      </c>
      <c r="E10" s="30">
        <v>10725819.68</v>
      </c>
      <c r="G10" s="30">
        <v>9718276.1300000008</v>
      </c>
    </row>
    <row r="11" spans="1:7" s="1" customFormat="1" ht="27" customHeight="1" x14ac:dyDescent="0.2">
      <c r="C11" s="49" t="s">
        <v>140</v>
      </c>
      <c r="D11" s="49"/>
      <c r="E11" s="30">
        <v>25036011.789999999</v>
      </c>
      <c r="G11" s="30">
        <v>25659010.300000001</v>
      </c>
    </row>
    <row r="12" spans="1:7" s="1" customFormat="1" x14ac:dyDescent="0.2">
      <c r="C12" s="22" t="s">
        <v>111</v>
      </c>
      <c r="E12" s="30">
        <v>251789.19</v>
      </c>
      <c r="G12" s="30">
        <v>247037.83</v>
      </c>
    </row>
    <row r="13" spans="1:7" s="1" customFormat="1" x14ac:dyDescent="0.2">
      <c r="C13" s="1" t="s">
        <v>27</v>
      </c>
      <c r="E13" s="29">
        <v>17901071.530000001</v>
      </c>
      <c r="F13" s="3"/>
      <c r="G13" s="29">
        <v>18793212.449999999</v>
      </c>
    </row>
    <row r="14" spans="1:7" s="1" customFormat="1" x14ac:dyDescent="0.2">
      <c r="D14" s="5" t="s">
        <v>28</v>
      </c>
      <c r="E14" s="8">
        <v>122957211.09999999</v>
      </c>
      <c r="F14" s="5"/>
      <c r="G14" s="8">
        <v>129244459.48999999</v>
      </c>
    </row>
    <row r="15" spans="1:7" s="1" customFormat="1" x14ac:dyDescent="0.2">
      <c r="E15" s="32"/>
      <c r="G15" s="32"/>
    </row>
    <row r="16" spans="1:7" s="1" customFormat="1" x14ac:dyDescent="0.2">
      <c r="B16" s="5" t="s">
        <v>29</v>
      </c>
      <c r="E16" s="32"/>
      <c r="G16" s="32"/>
    </row>
    <row r="17" spans="2:7" s="1" customFormat="1" x14ac:dyDescent="0.2">
      <c r="C17" s="1" t="s">
        <v>129</v>
      </c>
      <c r="E17" s="30">
        <v>80964921.959999993</v>
      </c>
      <c r="G17" s="30">
        <v>78004165.109999999</v>
      </c>
    </row>
    <row r="18" spans="2:7" s="1" customFormat="1" x14ac:dyDescent="0.2">
      <c r="C18" s="1" t="s">
        <v>130</v>
      </c>
      <c r="E18" s="30">
        <v>30122130.109999999</v>
      </c>
      <c r="G18" s="30">
        <v>28917452.579999998</v>
      </c>
    </row>
    <row r="19" spans="2:7" s="1" customFormat="1" x14ac:dyDescent="0.2">
      <c r="C19" s="1" t="s">
        <v>131</v>
      </c>
      <c r="E19" s="30">
        <v>5953943.5899999999</v>
      </c>
      <c r="G19" s="30">
        <v>2822855</v>
      </c>
    </row>
    <row r="20" spans="2:7" s="1" customFormat="1" x14ac:dyDescent="0.2">
      <c r="D20" s="1" t="s">
        <v>132</v>
      </c>
      <c r="E20" s="46">
        <v>117040995.66</v>
      </c>
      <c r="G20" s="46">
        <v>109744472.69</v>
      </c>
    </row>
    <row r="21" spans="2:7" s="1" customFormat="1" x14ac:dyDescent="0.2">
      <c r="E21" s="30"/>
      <c r="G21" s="30"/>
    </row>
    <row r="22" spans="2:7" s="1" customFormat="1" x14ac:dyDescent="0.2">
      <c r="C22" s="1" t="s">
        <v>30</v>
      </c>
      <c r="E22" s="30">
        <v>4077353.34</v>
      </c>
      <c r="G22" s="30">
        <v>7482072.1600000001</v>
      </c>
    </row>
    <row r="23" spans="2:7" s="1" customFormat="1" x14ac:dyDescent="0.2">
      <c r="C23" s="1" t="s">
        <v>31</v>
      </c>
      <c r="E23" s="30">
        <v>48115036.280000001</v>
      </c>
      <c r="G23" s="30">
        <v>45882971.409999996</v>
      </c>
    </row>
    <row r="24" spans="2:7" s="1" customFormat="1" x14ac:dyDescent="0.2">
      <c r="C24" s="1" t="s">
        <v>32</v>
      </c>
      <c r="E24" s="30">
        <v>604187.43000000005</v>
      </c>
      <c r="G24" s="30">
        <v>192545.31</v>
      </c>
    </row>
    <row r="25" spans="2:7" s="1" customFormat="1" x14ac:dyDescent="0.2">
      <c r="C25" s="1" t="s">
        <v>33</v>
      </c>
      <c r="E25" s="29">
        <v>8296466.3899999997</v>
      </c>
      <c r="F25" s="3"/>
      <c r="G25" s="29">
        <v>9254683.7799999993</v>
      </c>
    </row>
    <row r="26" spans="2:7" s="1" customFormat="1" x14ac:dyDescent="0.2">
      <c r="D26" s="5" t="s">
        <v>34</v>
      </c>
      <c r="E26" s="29">
        <v>178134039.09999999</v>
      </c>
      <c r="F26" s="3"/>
      <c r="G26" s="29">
        <v>172556745.34999999</v>
      </c>
    </row>
    <row r="27" spans="2:7" s="1" customFormat="1" x14ac:dyDescent="0.2">
      <c r="D27" s="5" t="s">
        <v>48</v>
      </c>
      <c r="E27" s="8">
        <v>-55176828</v>
      </c>
      <c r="F27" s="5"/>
      <c r="G27" s="8">
        <v>-43312285.859999999</v>
      </c>
    </row>
    <row r="28" spans="2:7" s="1" customFormat="1" x14ac:dyDescent="0.2">
      <c r="E28" s="32"/>
      <c r="G28" s="32"/>
    </row>
    <row r="29" spans="2:7" s="1" customFormat="1" x14ac:dyDescent="0.2">
      <c r="B29" s="5" t="s">
        <v>35</v>
      </c>
      <c r="E29" s="32"/>
      <c r="G29" s="32"/>
    </row>
    <row r="30" spans="2:7" s="1" customFormat="1" x14ac:dyDescent="0.2">
      <c r="C30" s="1" t="s">
        <v>36</v>
      </c>
      <c r="E30" s="30">
        <v>31167567.789999999</v>
      </c>
      <c r="G30" s="30">
        <v>27293427.260000002</v>
      </c>
    </row>
    <row r="31" spans="2:7" s="1" customFormat="1" x14ac:dyDescent="0.2">
      <c r="C31" s="1" t="s">
        <v>37</v>
      </c>
      <c r="E31" s="30">
        <v>9418184.5</v>
      </c>
      <c r="G31" s="30">
        <v>6273657.3799999999</v>
      </c>
    </row>
    <row r="32" spans="2:7" s="1" customFormat="1" x14ac:dyDescent="0.2">
      <c r="C32" s="22" t="s">
        <v>116</v>
      </c>
      <c r="E32" s="30">
        <v>9986199</v>
      </c>
      <c r="G32" s="30">
        <v>9975853</v>
      </c>
    </row>
    <row r="33" spans="2:7" s="1" customFormat="1" x14ac:dyDescent="0.2">
      <c r="C33" s="22" t="s">
        <v>47</v>
      </c>
      <c r="E33" s="30">
        <v>2146910.5099999998</v>
      </c>
      <c r="F33" s="3"/>
      <c r="G33" s="30">
        <v>971339.16</v>
      </c>
    </row>
    <row r="34" spans="2:7" s="1" customFormat="1" x14ac:dyDescent="0.2">
      <c r="C34" s="1" t="s">
        <v>38</v>
      </c>
      <c r="E34" s="30">
        <v>0</v>
      </c>
      <c r="G34" s="30">
        <v>-33461.72</v>
      </c>
    </row>
    <row r="35" spans="2:7" s="1" customFormat="1" x14ac:dyDescent="0.2">
      <c r="C35" s="1" t="s">
        <v>39</v>
      </c>
      <c r="E35" s="30">
        <v>-2015510.22</v>
      </c>
      <c r="G35" s="30">
        <v>-1411294.23</v>
      </c>
    </row>
    <row r="36" spans="2:7" s="1" customFormat="1" x14ac:dyDescent="0.2">
      <c r="C36" s="1" t="s">
        <v>41</v>
      </c>
      <c r="E36" s="30">
        <v>-1621250.75</v>
      </c>
      <c r="G36" s="30">
        <v>-2274220.2400000002</v>
      </c>
    </row>
    <row r="37" spans="2:7" s="1" customFormat="1" x14ac:dyDescent="0.2">
      <c r="C37" s="22" t="s">
        <v>99</v>
      </c>
      <c r="E37" s="29">
        <v>348544.24000000098</v>
      </c>
      <c r="F37" s="3"/>
      <c r="G37" s="29">
        <v>820333.74999999895</v>
      </c>
    </row>
    <row r="38" spans="2:7" s="1" customFormat="1" x14ac:dyDescent="0.2">
      <c r="E38" s="32"/>
      <c r="G38" s="32"/>
    </row>
    <row r="39" spans="2:7" s="1" customFormat="1" x14ac:dyDescent="0.2">
      <c r="D39" s="22" t="s">
        <v>105</v>
      </c>
      <c r="E39" s="8">
        <v>-5746182.9300000099</v>
      </c>
      <c r="G39" s="8">
        <v>-1696651.49999997</v>
      </c>
    </row>
    <row r="40" spans="2:7" s="1" customFormat="1" x14ac:dyDescent="0.2">
      <c r="E40" s="32"/>
      <c r="G40" s="32"/>
    </row>
    <row r="41" spans="2:7" s="1" customFormat="1" x14ac:dyDescent="0.2">
      <c r="C41" s="22" t="s">
        <v>103</v>
      </c>
      <c r="E41" s="32">
        <v>2091189.03</v>
      </c>
      <c r="G41" s="32">
        <v>2639611.36</v>
      </c>
    </row>
    <row r="42" spans="2:7" s="1" customFormat="1" x14ac:dyDescent="0.2">
      <c r="C42" s="22" t="s">
        <v>100</v>
      </c>
      <c r="E42" s="32">
        <v>14468</v>
      </c>
      <c r="G42" s="32">
        <v>6665</v>
      </c>
    </row>
    <row r="43" spans="2:7" s="1" customFormat="1" x14ac:dyDescent="0.2">
      <c r="D43" s="5" t="s">
        <v>49</v>
      </c>
      <c r="E43" s="24">
        <v>-3640525.9000000102</v>
      </c>
      <c r="G43" s="24">
        <v>949624.86000003002</v>
      </c>
    </row>
    <row r="44" spans="2:7" s="1" customFormat="1" x14ac:dyDescent="0.2">
      <c r="E44" s="8"/>
      <c r="F44" s="5"/>
      <c r="G44" s="8"/>
    </row>
    <row r="45" spans="2:7" s="1" customFormat="1" x14ac:dyDescent="0.2">
      <c r="E45" s="32"/>
      <c r="G45" s="32"/>
    </row>
    <row r="46" spans="2:7" s="1" customFormat="1" x14ac:dyDescent="0.2">
      <c r="B46" s="5" t="s">
        <v>42</v>
      </c>
      <c r="E46" s="32"/>
      <c r="G46" s="32"/>
    </row>
    <row r="47" spans="2:7" s="1" customFormat="1" x14ac:dyDescent="0.2">
      <c r="C47" s="22" t="s">
        <v>45</v>
      </c>
      <c r="E47" s="32">
        <v>163269859.96000001</v>
      </c>
      <c r="F47" s="3"/>
      <c r="G47" s="32">
        <v>170709642.18000001</v>
      </c>
    </row>
    <row r="48" spans="2:7" s="1" customFormat="1" x14ac:dyDescent="0.2">
      <c r="C48" s="22" t="s">
        <v>98</v>
      </c>
      <c r="E48" s="29">
        <v>0</v>
      </c>
      <c r="F48" s="9"/>
      <c r="G48" s="29">
        <v>-8389407.0800000001</v>
      </c>
    </row>
    <row r="49" spans="1:7" s="1" customFormat="1" ht="13.5" thickBot="1" x14ac:dyDescent="0.25">
      <c r="C49" s="5" t="s">
        <v>46</v>
      </c>
      <c r="E49" s="11">
        <v>159629334.06</v>
      </c>
      <c r="F49" s="3"/>
      <c r="G49" s="11">
        <v>163269859.96000001</v>
      </c>
    </row>
    <row r="50" spans="1:7" s="1" customFormat="1" ht="13.5" thickTop="1" x14ac:dyDescent="0.2">
      <c r="A50" s="12"/>
      <c r="B50" s="12"/>
      <c r="C50" s="12"/>
      <c r="D50" s="12"/>
      <c r="E50" s="21"/>
      <c r="F50" s="12"/>
      <c r="G50" s="21"/>
    </row>
    <row r="51" spans="1:7" s="1" customFormat="1" x14ac:dyDescent="0.2">
      <c r="E51" s="8"/>
      <c r="G51" s="8"/>
    </row>
    <row r="52" spans="1:7" s="1" customFormat="1" x14ac:dyDescent="0.2">
      <c r="E52" s="8"/>
      <c r="G52" s="8"/>
    </row>
    <row r="53" spans="1:7" s="1" customFormat="1" x14ac:dyDescent="0.2">
      <c r="E53" s="8"/>
      <c r="G53" s="8"/>
    </row>
    <row r="54" spans="1:7" s="1" customFormat="1" x14ac:dyDescent="0.2">
      <c r="E54" s="8"/>
      <c r="G54" s="8"/>
    </row>
    <row r="55" spans="1:7" s="1" customFormat="1" x14ac:dyDescent="0.2">
      <c r="E55" s="8"/>
      <c r="G55" s="8"/>
    </row>
    <row r="56" spans="1:7" s="1" customFormat="1" x14ac:dyDescent="0.2">
      <c r="E56" s="8"/>
      <c r="G56" s="8"/>
    </row>
    <row r="57" spans="1:7" s="1" customFormat="1" x14ac:dyDescent="0.2">
      <c r="E57" s="8"/>
      <c r="G57" s="8"/>
    </row>
    <row r="58" spans="1:7" s="1" customFormat="1" x14ac:dyDescent="0.2">
      <c r="E58" s="8"/>
      <c r="G58" s="8"/>
    </row>
    <row r="59" spans="1:7" s="1" customFormat="1" x14ac:dyDescent="0.2">
      <c r="E59" s="8"/>
      <c r="G59" s="8"/>
    </row>
    <row r="60" spans="1:7" s="1" customFormat="1" x14ac:dyDescent="0.2">
      <c r="E60" s="8"/>
      <c r="G60" s="8"/>
    </row>
    <row r="61" spans="1:7" s="1" customFormat="1" x14ac:dyDescent="0.2">
      <c r="E61" s="8"/>
      <c r="G61" s="8"/>
    </row>
    <row r="62" spans="1:7" s="1" customFormat="1" x14ac:dyDescent="0.2">
      <c r="E62" s="8"/>
      <c r="G62" s="8"/>
    </row>
    <row r="63" spans="1:7" s="1" customFormat="1" x14ac:dyDescent="0.2">
      <c r="E63" s="8"/>
      <c r="G63" s="8"/>
    </row>
    <row r="64" spans="1:7" s="1" customFormat="1" x14ac:dyDescent="0.2">
      <c r="E64" s="8"/>
      <c r="G64" s="8"/>
    </row>
    <row r="65" spans="5:7" s="1" customFormat="1" x14ac:dyDescent="0.2">
      <c r="E65" s="8"/>
      <c r="G65" s="8"/>
    </row>
    <row r="66" spans="5:7" s="1" customFormat="1" x14ac:dyDescent="0.2">
      <c r="E66" s="8"/>
      <c r="G66" s="8"/>
    </row>
    <row r="67" spans="5:7" s="1" customFormat="1" x14ac:dyDescent="0.2">
      <c r="E67" s="8"/>
      <c r="G67" s="8"/>
    </row>
    <row r="68" spans="5:7" s="1" customFormat="1" x14ac:dyDescent="0.2">
      <c r="E68" s="8"/>
      <c r="G68" s="8"/>
    </row>
    <row r="69" spans="5:7" s="1" customFormat="1" x14ac:dyDescent="0.2">
      <c r="E69" s="8"/>
      <c r="G69" s="8"/>
    </row>
    <row r="70" spans="5:7" s="1" customFormat="1" x14ac:dyDescent="0.2">
      <c r="E70" s="8"/>
      <c r="G70" s="8"/>
    </row>
    <row r="71" spans="5:7" s="1" customFormat="1" x14ac:dyDescent="0.2">
      <c r="E71" s="8"/>
      <c r="G71" s="8"/>
    </row>
    <row r="72" spans="5:7" s="1" customFormat="1" x14ac:dyDescent="0.2">
      <c r="E72" s="8"/>
      <c r="G72" s="8"/>
    </row>
    <row r="73" spans="5:7" s="1" customFormat="1" x14ac:dyDescent="0.2">
      <c r="E73" s="8"/>
      <c r="G73" s="8"/>
    </row>
    <row r="74" spans="5:7" s="1" customFormat="1" x14ac:dyDescent="0.2">
      <c r="E74" s="8"/>
      <c r="G74" s="8"/>
    </row>
    <row r="75" spans="5:7" s="1" customFormat="1" x14ac:dyDescent="0.2">
      <c r="E75" s="8"/>
      <c r="G75" s="8"/>
    </row>
    <row r="76" spans="5:7" s="1" customFormat="1" x14ac:dyDescent="0.2">
      <c r="E76" s="8"/>
      <c r="G76" s="8"/>
    </row>
    <row r="77" spans="5:7" s="1" customFormat="1" x14ac:dyDescent="0.2">
      <c r="E77" s="8"/>
      <c r="G77" s="8"/>
    </row>
    <row r="78" spans="5:7" s="1" customFormat="1" x14ac:dyDescent="0.2">
      <c r="E78" s="8"/>
      <c r="G78" s="8"/>
    </row>
    <row r="79" spans="5:7" s="1" customFormat="1" x14ac:dyDescent="0.2">
      <c r="E79" s="8"/>
      <c r="G79" s="8"/>
    </row>
    <row r="80" spans="5:7" s="1" customFormat="1" x14ac:dyDescent="0.2">
      <c r="E80" s="8"/>
      <c r="G80" s="8"/>
    </row>
    <row r="81" spans="5:7" s="1" customFormat="1" x14ac:dyDescent="0.2">
      <c r="E81" s="8"/>
      <c r="G81" s="8"/>
    </row>
    <row r="82" spans="5:7" s="1" customFormat="1" x14ac:dyDescent="0.2">
      <c r="E82" s="8"/>
      <c r="G82" s="8"/>
    </row>
    <row r="83" spans="5:7" s="1" customFormat="1" x14ac:dyDescent="0.2">
      <c r="E83" s="8"/>
      <c r="G83" s="8"/>
    </row>
    <row r="84" spans="5:7" s="1" customFormat="1" x14ac:dyDescent="0.2">
      <c r="E84" s="8"/>
      <c r="G84" s="8"/>
    </row>
    <row r="85" spans="5:7" s="1" customFormat="1" x14ac:dyDescent="0.2">
      <c r="E85" s="8"/>
      <c r="G85" s="8"/>
    </row>
    <row r="86" spans="5:7" s="1" customFormat="1" x14ac:dyDescent="0.2">
      <c r="E86" s="8"/>
      <c r="G86" s="8"/>
    </row>
    <row r="87" spans="5:7" s="1" customFormat="1" x14ac:dyDescent="0.2">
      <c r="E87" s="8"/>
      <c r="G87" s="8"/>
    </row>
    <row r="88" spans="5:7" s="1" customFormat="1" x14ac:dyDescent="0.2">
      <c r="E88" s="8"/>
      <c r="G88" s="8"/>
    </row>
    <row r="89" spans="5:7" s="1" customFormat="1" x14ac:dyDescent="0.2">
      <c r="E89" s="8"/>
      <c r="G89" s="8"/>
    </row>
    <row r="90" spans="5:7" s="1" customFormat="1" x14ac:dyDescent="0.2">
      <c r="E90" s="8"/>
      <c r="G90" s="8"/>
    </row>
    <row r="91" spans="5:7" s="1" customFormat="1" x14ac:dyDescent="0.2">
      <c r="E91" s="8"/>
      <c r="G91" s="8"/>
    </row>
    <row r="92" spans="5:7" s="1" customFormat="1" x14ac:dyDescent="0.2">
      <c r="E92" s="8"/>
      <c r="G92" s="8"/>
    </row>
    <row r="93" spans="5:7" s="1" customFormat="1" x14ac:dyDescent="0.2">
      <c r="E93" s="8"/>
      <c r="G93" s="8"/>
    </row>
    <row r="94" spans="5:7" s="1" customFormat="1" x14ac:dyDescent="0.2">
      <c r="E94" s="8"/>
      <c r="G94" s="8"/>
    </row>
    <row r="95" spans="5:7" s="1" customFormat="1" x14ac:dyDescent="0.2">
      <c r="E95" s="8"/>
      <c r="G95" s="8"/>
    </row>
    <row r="96" spans="5:7" s="1" customFormat="1" x14ac:dyDescent="0.2">
      <c r="E96" s="8"/>
      <c r="G96" s="8"/>
    </row>
    <row r="97" spans="5:7" s="1" customFormat="1" x14ac:dyDescent="0.2">
      <c r="E97" s="8"/>
      <c r="G97" s="8"/>
    </row>
    <row r="98" spans="5:7" s="1" customFormat="1" x14ac:dyDescent="0.2">
      <c r="E98" s="8"/>
      <c r="G98" s="8"/>
    </row>
    <row r="99" spans="5:7" s="1" customFormat="1" x14ac:dyDescent="0.2">
      <c r="E99" s="8"/>
      <c r="G99" s="8"/>
    </row>
    <row r="100" spans="5:7" s="1" customFormat="1" x14ac:dyDescent="0.2">
      <c r="E100" s="8"/>
      <c r="G100" s="8"/>
    </row>
    <row r="101" spans="5:7" s="1" customFormat="1" x14ac:dyDescent="0.2">
      <c r="E101" s="8"/>
      <c r="G101" s="8"/>
    </row>
  </sheetData>
  <mergeCells count="3">
    <mergeCell ref="A2:D3"/>
    <mergeCell ref="C11:D11"/>
    <mergeCell ref="C7:D7"/>
  </mergeCells>
  <pageMargins left="0.5" right="0.5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G98"/>
  <sheetViews>
    <sheetView workbookViewId="0"/>
  </sheetViews>
  <sheetFormatPr defaultRowHeight="12.75" x14ac:dyDescent="0.2"/>
  <cols>
    <col min="1" max="1" width="5.42578125" customWidth="1"/>
    <col min="2" max="2" width="5" customWidth="1"/>
    <col min="3" max="3" width="4" customWidth="1"/>
    <col min="4" max="4" width="50.140625" customWidth="1"/>
    <col min="5" max="5" width="15.5703125" bestFit="1" customWidth="1"/>
    <col min="6" max="6" width="3" customWidth="1"/>
    <col min="7" max="7" width="15.5703125" style="23" bestFit="1" customWidth="1"/>
  </cols>
  <sheetData>
    <row r="1" spans="1:7" ht="18" x14ac:dyDescent="0.25">
      <c r="A1" s="13" t="s">
        <v>50</v>
      </c>
      <c r="B1" s="13"/>
      <c r="C1" s="14"/>
      <c r="D1" s="14"/>
      <c r="E1" s="29"/>
      <c r="F1" s="14"/>
      <c r="G1" s="29"/>
    </row>
    <row r="2" spans="1:7" s="1" customFormat="1" x14ac:dyDescent="0.2">
      <c r="A2" s="47" t="s">
        <v>135</v>
      </c>
      <c r="B2" s="47"/>
      <c r="C2" s="47"/>
      <c r="D2" s="47"/>
      <c r="E2" s="28" t="s">
        <v>89</v>
      </c>
      <c r="F2" s="12"/>
      <c r="G2" s="28" t="s">
        <v>89</v>
      </c>
    </row>
    <row r="3" spans="1:7" s="1" customFormat="1" x14ac:dyDescent="0.2">
      <c r="A3" s="48"/>
      <c r="B3" s="48"/>
      <c r="C3" s="48"/>
      <c r="D3" s="48"/>
      <c r="E3" s="34" t="s">
        <v>133</v>
      </c>
      <c r="F3" s="12"/>
      <c r="G3" s="34" t="s">
        <v>136</v>
      </c>
    </row>
    <row r="4" spans="1:7" s="1" customFormat="1" x14ac:dyDescent="0.2">
      <c r="A4" s="36"/>
      <c r="B4" s="36"/>
      <c r="C4" s="36"/>
      <c r="D4" s="36"/>
      <c r="E4" s="34"/>
      <c r="F4" s="12"/>
      <c r="G4" s="34"/>
    </row>
    <row r="5" spans="1:7" x14ac:dyDescent="0.2">
      <c r="B5" s="18" t="s">
        <v>51</v>
      </c>
      <c r="C5" s="23"/>
      <c r="D5" s="23"/>
    </row>
    <row r="6" spans="1:7" x14ac:dyDescent="0.2">
      <c r="B6" s="23"/>
      <c r="C6" s="23" t="s">
        <v>52</v>
      </c>
      <c r="D6" s="23"/>
      <c r="E6" s="32">
        <v>64180479.509999998</v>
      </c>
      <c r="F6" s="32"/>
      <c r="G6" s="32">
        <v>70196865.670000002</v>
      </c>
    </row>
    <row r="7" spans="1:7" x14ac:dyDescent="0.2">
      <c r="B7" s="23"/>
      <c r="C7" s="23" t="s">
        <v>53</v>
      </c>
      <c r="D7" s="23"/>
      <c r="E7" s="32">
        <v>4566273.4399999995</v>
      </c>
      <c r="F7" s="32"/>
      <c r="G7" s="32">
        <v>5081836.04</v>
      </c>
    </row>
    <row r="8" spans="1:7" x14ac:dyDescent="0.2">
      <c r="B8" s="23"/>
      <c r="C8" s="23" t="s">
        <v>26</v>
      </c>
      <c r="D8" s="23"/>
      <c r="E8" s="32">
        <v>10820993.25</v>
      </c>
      <c r="F8" s="32"/>
      <c r="G8" s="32">
        <v>9909223.0500000007</v>
      </c>
    </row>
    <row r="9" spans="1:7" x14ac:dyDescent="0.2">
      <c r="B9" s="23"/>
      <c r="C9" s="23" t="s">
        <v>54</v>
      </c>
      <c r="D9" s="23"/>
      <c r="E9" s="32">
        <v>25111133.419999991</v>
      </c>
      <c r="F9" s="32"/>
      <c r="G9" s="32">
        <v>25667250.329999998</v>
      </c>
    </row>
    <row r="10" spans="1:7" x14ac:dyDescent="0.2">
      <c r="B10" s="23"/>
      <c r="C10" s="23" t="s">
        <v>55</v>
      </c>
      <c r="D10" s="23"/>
      <c r="E10" s="32">
        <v>-111425825.73749998</v>
      </c>
      <c r="F10" s="32"/>
      <c r="G10" s="32">
        <v>-106541108.53</v>
      </c>
    </row>
    <row r="11" spans="1:7" x14ac:dyDescent="0.2">
      <c r="B11" s="23"/>
      <c r="C11" s="23" t="s">
        <v>56</v>
      </c>
      <c r="D11" s="23"/>
      <c r="E11" s="32">
        <v>-48381840.1325</v>
      </c>
      <c r="F11" s="32"/>
      <c r="G11" s="32">
        <v>-46516269.323488399</v>
      </c>
    </row>
    <row r="12" spans="1:7" x14ac:dyDescent="0.2">
      <c r="B12" s="23"/>
      <c r="C12" s="23" t="s">
        <v>57</v>
      </c>
      <c r="D12" s="23"/>
      <c r="E12" s="32">
        <v>-4077353.3400000008</v>
      </c>
      <c r="F12" s="32"/>
      <c r="G12" s="32">
        <v>-7482072.1600000001</v>
      </c>
    </row>
    <row r="13" spans="1:7" x14ac:dyDescent="0.2">
      <c r="B13" s="23"/>
      <c r="C13" s="23" t="s">
        <v>106</v>
      </c>
      <c r="D13" s="23"/>
      <c r="E13" s="32">
        <v>-2289665.4500000002</v>
      </c>
      <c r="F13" s="32"/>
      <c r="G13" s="32">
        <v>-2297345.54</v>
      </c>
    </row>
    <row r="14" spans="1:7" x14ac:dyDescent="0.2">
      <c r="B14" s="23"/>
      <c r="C14" s="23" t="s">
        <v>107</v>
      </c>
      <c r="D14" s="23"/>
      <c r="E14" s="32">
        <v>251789.19</v>
      </c>
      <c r="F14" s="32"/>
      <c r="G14" s="32">
        <v>247037.83</v>
      </c>
    </row>
    <row r="15" spans="1:7" x14ac:dyDescent="0.2">
      <c r="B15" s="23"/>
      <c r="C15" s="23" t="s">
        <v>108</v>
      </c>
      <c r="D15" s="23"/>
      <c r="E15" s="32">
        <v>266744.98</v>
      </c>
      <c r="F15" s="32"/>
      <c r="G15" s="32">
        <v>2904324.16</v>
      </c>
    </row>
    <row r="16" spans="1:7" x14ac:dyDescent="0.2">
      <c r="B16" s="23"/>
      <c r="C16" s="31" t="s">
        <v>90</v>
      </c>
      <c r="D16" s="23"/>
      <c r="E16" s="29">
        <v>21494459.470000006</v>
      </c>
      <c r="F16" s="32"/>
      <c r="G16" s="29">
        <v>17550932.16</v>
      </c>
    </row>
    <row r="17" spans="2:7" x14ac:dyDescent="0.2">
      <c r="B17" s="23"/>
      <c r="C17" s="23"/>
      <c r="D17" s="18" t="s">
        <v>58</v>
      </c>
      <c r="E17" s="32">
        <v>-39482811.399999999</v>
      </c>
      <c r="F17" s="32"/>
      <c r="G17" s="32">
        <v>-31279326.313488401</v>
      </c>
    </row>
    <row r="18" spans="2:7" x14ac:dyDescent="0.2">
      <c r="B18" s="23"/>
      <c r="C18" s="23"/>
      <c r="D18" s="23"/>
      <c r="E18" s="32"/>
      <c r="F18" s="32"/>
      <c r="G18" s="32">
        <v>8024</v>
      </c>
    </row>
    <row r="19" spans="2:7" x14ac:dyDescent="0.2">
      <c r="B19" s="18" t="s">
        <v>59</v>
      </c>
      <c r="C19" s="23"/>
      <c r="D19" s="23"/>
      <c r="E19" s="32"/>
      <c r="F19" s="32"/>
      <c r="G19" s="32"/>
    </row>
    <row r="20" spans="2:7" x14ac:dyDescent="0.2">
      <c r="B20" s="23"/>
      <c r="C20" s="23" t="s">
        <v>60</v>
      </c>
      <c r="D20" s="23"/>
      <c r="E20" s="32">
        <v>2130777.17</v>
      </c>
      <c r="F20" s="32"/>
      <c r="G20" s="32">
        <v>1091314.1390024701</v>
      </c>
    </row>
    <row r="21" spans="2:7" x14ac:dyDescent="0.2">
      <c r="B21" s="23"/>
      <c r="C21" s="23" t="s">
        <v>61</v>
      </c>
      <c r="D21" s="23"/>
      <c r="E21" s="32">
        <v>56052.15</v>
      </c>
      <c r="F21" s="32"/>
      <c r="G21" s="32">
        <v>808825.94</v>
      </c>
    </row>
    <row r="22" spans="2:7" x14ac:dyDescent="0.2">
      <c r="B22" s="23"/>
      <c r="C22" s="23" t="s">
        <v>62</v>
      </c>
      <c r="D22" s="23"/>
      <c r="E22" s="29">
        <v>-75100.81</v>
      </c>
      <c r="F22" s="32"/>
      <c r="G22" s="29">
        <v>-766453.05</v>
      </c>
    </row>
    <row r="23" spans="2:7" x14ac:dyDescent="0.2">
      <c r="B23" s="23"/>
      <c r="C23" s="23"/>
      <c r="D23" s="18" t="s">
        <v>63</v>
      </c>
      <c r="E23" s="32">
        <v>2111728.5099999998</v>
      </c>
      <c r="F23" s="32"/>
      <c r="G23" s="32">
        <v>1133687.02900247</v>
      </c>
    </row>
    <row r="24" spans="2:7" x14ac:dyDescent="0.2">
      <c r="B24" s="23"/>
      <c r="C24" s="23"/>
      <c r="D24" s="23"/>
      <c r="E24" s="32"/>
      <c r="F24" s="32"/>
      <c r="G24" s="32"/>
    </row>
    <row r="25" spans="2:7" s="23" customFormat="1" x14ac:dyDescent="0.2">
      <c r="B25" s="18" t="s">
        <v>64</v>
      </c>
      <c r="E25" s="32"/>
      <c r="F25" s="32"/>
      <c r="G25" s="32"/>
    </row>
    <row r="26" spans="2:7" x14ac:dyDescent="0.2">
      <c r="B26" s="23"/>
      <c r="C26" s="23" t="s">
        <v>65</v>
      </c>
      <c r="D26" s="23"/>
      <c r="E26" s="32">
        <v>42028202.82</v>
      </c>
      <c r="F26" s="32"/>
      <c r="G26" s="32">
        <v>21705675.993268602</v>
      </c>
    </row>
    <row r="27" spans="2:7" x14ac:dyDescent="0.2">
      <c r="B27" s="23"/>
      <c r="C27" s="23" t="s">
        <v>101</v>
      </c>
      <c r="D27" s="23"/>
      <c r="E27" s="32">
        <v>0</v>
      </c>
      <c r="F27" s="32"/>
      <c r="G27" s="32">
        <v>-6671015.5501974896</v>
      </c>
    </row>
    <row r="28" spans="2:7" x14ac:dyDescent="0.2">
      <c r="B28" s="23"/>
      <c r="C28" s="23" t="s">
        <v>103</v>
      </c>
      <c r="D28" s="23"/>
      <c r="E28" s="32">
        <v>2091189.03</v>
      </c>
      <c r="F28" s="32"/>
      <c r="G28" s="32">
        <v>2639611.36</v>
      </c>
    </row>
    <row r="29" spans="2:7" x14ac:dyDescent="0.2">
      <c r="B29" s="23"/>
      <c r="C29" s="23" t="s">
        <v>66</v>
      </c>
      <c r="D29" s="23"/>
      <c r="E29" s="32">
        <v>35003.07</v>
      </c>
      <c r="F29" s="32"/>
      <c r="G29" s="32">
        <v>-40595.137655712097</v>
      </c>
    </row>
    <row r="30" spans="2:7" x14ac:dyDescent="0.2">
      <c r="B30" s="23"/>
      <c r="C30" s="23" t="s">
        <v>67</v>
      </c>
      <c r="D30" s="23"/>
      <c r="E30" s="32">
        <v>-41333580.140000001</v>
      </c>
      <c r="F30" s="32"/>
      <c r="G30" s="32">
        <v>-30559165.010666698</v>
      </c>
    </row>
    <row r="31" spans="2:7" x14ac:dyDescent="0.2">
      <c r="B31" s="23"/>
      <c r="C31" s="23" t="s">
        <v>68</v>
      </c>
      <c r="D31" s="23"/>
      <c r="E31" s="32">
        <v>-11943619.59</v>
      </c>
      <c r="F31" s="32"/>
      <c r="G31" s="32">
        <v>-10454522.119999999</v>
      </c>
    </row>
    <row r="32" spans="2:7" x14ac:dyDescent="0.2">
      <c r="B32" s="23"/>
      <c r="C32" s="23" t="s">
        <v>69</v>
      </c>
      <c r="D32" s="23"/>
      <c r="E32" s="29">
        <v>-6724970.8500000006</v>
      </c>
      <c r="F32" s="32"/>
      <c r="G32" s="29">
        <v>-4815154.59627268</v>
      </c>
    </row>
    <row r="33" spans="2:7" x14ac:dyDescent="0.2">
      <c r="B33" s="23"/>
      <c r="C33" s="23"/>
      <c r="D33" s="18" t="s">
        <v>109</v>
      </c>
      <c r="E33" s="32"/>
      <c r="F33" s="32"/>
      <c r="G33" s="32"/>
    </row>
    <row r="34" spans="2:7" x14ac:dyDescent="0.2">
      <c r="B34" s="23"/>
      <c r="C34" s="23"/>
      <c r="D34" s="18" t="s">
        <v>70</v>
      </c>
      <c r="E34" s="32">
        <v>-15847775.66</v>
      </c>
      <c r="F34" s="32"/>
      <c r="G34" s="32">
        <v>-28195165.061523899</v>
      </c>
    </row>
    <row r="35" spans="2:7" x14ac:dyDescent="0.2">
      <c r="B35" s="23"/>
      <c r="C35" s="23"/>
      <c r="D35" s="23"/>
      <c r="E35" s="32"/>
      <c r="F35" s="32"/>
      <c r="G35" s="32"/>
    </row>
    <row r="36" spans="2:7" x14ac:dyDescent="0.2">
      <c r="B36" s="18" t="s">
        <v>71</v>
      </c>
      <c r="C36" s="23"/>
      <c r="D36" s="23"/>
      <c r="E36" s="32"/>
      <c r="F36" s="32"/>
      <c r="G36" s="32"/>
    </row>
    <row r="37" spans="2:7" x14ac:dyDescent="0.2">
      <c r="B37" s="23"/>
      <c r="C37" s="23" t="s">
        <v>36</v>
      </c>
      <c r="D37" s="23"/>
      <c r="E37" s="32">
        <v>41889420.230000004</v>
      </c>
      <c r="F37" s="32"/>
      <c r="G37" s="32">
        <v>37287650.130000003</v>
      </c>
    </row>
    <row r="38" spans="2:7" x14ac:dyDescent="0.2">
      <c r="B38" s="23"/>
      <c r="C38" s="23" t="s">
        <v>66</v>
      </c>
      <c r="D38" s="23"/>
      <c r="E38" s="32">
        <v>9801676.4499999937</v>
      </c>
      <c r="F38" s="32"/>
      <c r="G38" s="32">
        <v>7845160.8728736499</v>
      </c>
    </row>
    <row r="39" spans="2:7" s="23" customFormat="1" x14ac:dyDescent="0.2">
      <c r="C39" s="23" t="s">
        <v>116</v>
      </c>
      <c r="E39" s="32">
        <v>9986199</v>
      </c>
      <c r="F39" s="32"/>
      <c r="G39" s="32">
        <v>9975853</v>
      </c>
    </row>
    <row r="40" spans="2:7" x14ac:dyDescent="0.2">
      <c r="B40" s="23"/>
      <c r="C40" s="23" t="s">
        <v>72</v>
      </c>
      <c r="D40" s="23"/>
      <c r="E40" s="30">
        <v>-1621250.7500000002</v>
      </c>
      <c r="F40" s="32"/>
      <c r="G40" s="30">
        <v>-2274220.2400000002</v>
      </c>
    </row>
    <row r="41" spans="2:7" x14ac:dyDescent="0.2">
      <c r="B41" s="23"/>
      <c r="C41" s="23" t="s">
        <v>73</v>
      </c>
      <c r="D41" s="23"/>
      <c r="E41" s="32">
        <v>36375286</v>
      </c>
      <c r="F41" s="32"/>
      <c r="G41" s="32">
        <v>37336148</v>
      </c>
    </row>
    <row r="42" spans="2:7" x14ac:dyDescent="0.2">
      <c r="B42" s="23"/>
      <c r="C42" s="23" t="s">
        <v>74</v>
      </c>
      <c r="D42" s="23"/>
      <c r="E42" s="29">
        <v>-36375286</v>
      </c>
      <c r="F42" s="32"/>
      <c r="G42" s="29">
        <v>-37336148</v>
      </c>
    </row>
    <row r="43" spans="2:7" x14ac:dyDescent="0.2">
      <c r="B43" s="23"/>
      <c r="C43" s="23"/>
      <c r="D43" s="18" t="s">
        <v>75</v>
      </c>
      <c r="E43" s="32"/>
      <c r="F43" s="32"/>
      <c r="G43" s="32"/>
    </row>
    <row r="44" spans="2:7" x14ac:dyDescent="0.2">
      <c r="B44" s="23"/>
      <c r="C44" s="23"/>
      <c r="D44" s="18" t="s">
        <v>76</v>
      </c>
      <c r="E44" s="32">
        <v>60056044.930000007</v>
      </c>
      <c r="F44" s="32"/>
      <c r="G44" s="32">
        <v>52834443.762873597</v>
      </c>
    </row>
    <row r="45" spans="2:7" x14ac:dyDescent="0.2">
      <c r="B45" s="23"/>
      <c r="C45" s="23"/>
      <c r="D45" s="23"/>
      <c r="E45" s="32"/>
      <c r="F45" s="32"/>
      <c r="G45" s="32"/>
    </row>
    <row r="46" spans="2:7" x14ac:dyDescent="0.2">
      <c r="B46" s="23"/>
      <c r="C46" s="23"/>
      <c r="D46" s="18" t="s">
        <v>110</v>
      </c>
      <c r="E46" s="32">
        <f>+E17+E23+E34+E44</f>
        <v>6837186.3800000101</v>
      </c>
      <c r="F46" s="32"/>
      <c r="G46" s="32">
        <v>-5506360.5831362205</v>
      </c>
    </row>
    <row r="47" spans="2:7" x14ac:dyDescent="0.2">
      <c r="B47" s="23"/>
      <c r="C47" s="23"/>
      <c r="D47" s="23"/>
      <c r="E47" s="32"/>
      <c r="F47" s="32"/>
      <c r="G47" s="32"/>
    </row>
    <row r="48" spans="2:7" x14ac:dyDescent="0.2">
      <c r="B48" s="23" t="s">
        <v>77</v>
      </c>
      <c r="C48" s="23"/>
      <c r="D48" s="23"/>
      <c r="E48" s="29">
        <v>56946503.420000002</v>
      </c>
      <c r="F48" s="32"/>
      <c r="G48" s="29">
        <v>62452864</v>
      </c>
    </row>
    <row r="49" spans="2:7" x14ac:dyDescent="0.2">
      <c r="B49" s="23"/>
      <c r="C49" s="23"/>
      <c r="D49" s="23"/>
      <c r="E49" s="32"/>
      <c r="F49" s="32"/>
      <c r="G49" s="32"/>
    </row>
    <row r="50" spans="2:7" ht="13.5" thickBot="1" x14ac:dyDescent="0.25">
      <c r="B50" s="18" t="s">
        <v>78</v>
      </c>
      <c r="C50" s="23"/>
      <c r="D50" s="23"/>
      <c r="E50" s="35">
        <f>+E48+E46</f>
        <v>63783689.800000012</v>
      </c>
      <c r="F50" s="32"/>
      <c r="G50" s="35">
        <v>56946503.416863799</v>
      </c>
    </row>
    <row r="51" spans="2:7" ht="13.5" thickTop="1" x14ac:dyDescent="0.2">
      <c r="B51" s="23"/>
      <c r="C51" s="23"/>
      <c r="D51" s="23"/>
      <c r="E51" s="32"/>
      <c r="F51" s="32"/>
      <c r="G51" s="32"/>
    </row>
    <row r="52" spans="2:7" x14ac:dyDescent="0.2">
      <c r="B52" s="23"/>
      <c r="C52" s="23"/>
      <c r="D52" s="23"/>
      <c r="E52" s="32"/>
      <c r="F52" s="32"/>
      <c r="G52" s="32"/>
    </row>
    <row r="53" spans="2:7" x14ac:dyDescent="0.2">
      <c r="B53" s="18" t="s">
        <v>91</v>
      </c>
      <c r="C53" s="23"/>
      <c r="D53" s="23"/>
      <c r="E53" s="32"/>
      <c r="F53" s="32"/>
      <c r="G53" s="32"/>
    </row>
    <row r="54" spans="2:7" x14ac:dyDescent="0.2">
      <c r="B54" s="23"/>
      <c r="C54" s="23"/>
      <c r="D54" s="23"/>
      <c r="E54" s="32"/>
      <c r="F54" s="32"/>
      <c r="G54" s="32"/>
    </row>
    <row r="55" spans="2:7" x14ac:dyDescent="0.2">
      <c r="B55" s="23" t="s">
        <v>92</v>
      </c>
      <c r="C55" s="23"/>
      <c r="D55" s="23"/>
      <c r="E55" s="32">
        <v>-55176828</v>
      </c>
      <c r="F55" s="32"/>
      <c r="G55" s="32">
        <v>-43312285.859999903</v>
      </c>
    </row>
    <row r="56" spans="2:7" x14ac:dyDescent="0.2">
      <c r="B56" s="33" t="s">
        <v>93</v>
      </c>
      <c r="C56" s="23"/>
      <c r="D56" s="23"/>
      <c r="E56" s="32"/>
      <c r="F56" s="32"/>
      <c r="G56" s="32"/>
    </row>
    <row r="57" spans="2:7" x14ac:dyDescent="0.2">
      <c r="B57" s="33" t="s">
        <v>79</v>
      </c>
      <c r="C57" s="23"/>
      <c r="D57" s="23"/>
      <c r="E57" s="32"/>
      <c r="F57" s="32"/>
      <c r="G57" s="32"/>
    </row>
    <row r="58" spans="2:7" x14ac:dyDescent="0.2">
      <c r="B58" s="23"/>
      <c r="C58" s="23" t="s">
        <v>80</v>
      </c>
      <c r="D58" s="23"/>
      <c r="E58" s="32">
        <v>8296466.3899999997</v>
      </c>
      <c r="F58" s="32"/>
      <c r="G58" s="32">
        <v>9254683.7799999993</v>
      </c>
    </row>
    <row r="59" spans="2:7" x14ac:dyDescent="0.2">
      <c r="B59" s="23"/>
      <c r="C59" s="23" t="s">
        <v>81</v>
      </c>
      <c r="D59" s="23"/>
      <c r="E59" s="32"/>
      <c r="F59" s="32"/>
      <c r="G59" s="32"/>
    </row>
    <row r="60" spans="2:7" x14ac:dyDescent="0.2">
      <c r="B60" s="23"/>
      <c r="C60" s="23"/>
      <c r="D60" s="37" t="s">
        <v>82</v>
      </c>
      <c r="E60" s="32">
        <v>730732.53000000026</v>
      </c>
      <c r="F60" s="32"/>
      <c r="G60" s="32">
        <v>-424769.78</v>
      </c>
    </row>
    <row r="61" spans="2:7" x14ac:dyDescent="0.2">
      <c r="B61" s="23"/>
      <c r="C61" s="23"/>
      <c r="D61" s="37" t="s">
        <v>3</v>
      </c>
      <c r="E61" s="32">
        <v>-107303.53</v>
      </c>
      <c r="F61" s="32"/>
      <c r="G61" s="32">
        <v>34583.14</v>
      </c>
    </row>
    <row r="62" spans="2:7" x14ac:dyDescent="0.2">
      <c r="B62" s="23"/>
      <c r="C62" s="23"/>
      <c r="D62" s="37" t="s">
        <v>83</v>
      </c>
      <c r="E62" s="32">
        <v>147932.39000000001</v>
      </c>
      <c r="F62" s="32"/>
      <c r="G62" s="32">
        <v>-252154.12</v>
      </c>
    </row>
    <row r="63" spans="2:7" s="23" customFormat="1" x14ac:dyDescent="0.2">
      <c r="D63" s="37" t="s">
        <v>11</v>
      </c>
      <c r="E63" s="32">
        <v>-662364.91000000131</v>
      </c>
      <c r="F63" s="32"/>
      <c r="G63" s="32">
        <v>-271107.25999999902</v>
      </c>
    </row>
    <row r="64" spans="2:7" s="23" customFormat="1" x14ac:dyDescent="0.2">
      <c r="D64" s="37" t="s">
        <v>40</v>
      </c>
      <c r="E64" s="32">
        <v>1318451.6099999999</v>
      </c>
      <c r="F64" s="32"/>
      <c r="G64" s="32">
        <v>632979.30000000005</v>
      </c>
    </row>
    <row r="65" spans="2:7" x14ac:dyDescent="0.2">
      <c r="B65" s="23"/>
      <c r="C65" s="23"/>
      <c r="D65" s="37" t="s">
        <v>14</v>
      </c>
      <c r="E65" s="32">
        <v>16158.530000000002</v>
      </c>
      <c r="G65" s="32">
        <v>235889.49</v>
      </c>
    </row>
    <row r="66" spans="2:7" x14ac:dyDescent="0.2">
      <c r="B66" s="23"/>
      <c r="C66" s="23"/>
      <c r="D66" s="37" t="s">
        <v>138</v>
      </c>
      <c r="E66" s="32">
        <v>-19322765.450000003</v>
      </c>
      <c r="F66" s="32"/>
      <c r="G66" s="32">
        <v>4189705.1332118115</v>
      </c>
    </row>
    <row r="67" spans="2:7" x14ac:dyDescent="0.2">
      <c r="B67" s="23"/>
      <c r="C67" s="23"/>
      <c r="D67" s="37" t="s">
        <v>137</v>
      </c>
      <c r="E67" s="32">
        <v>28877570.870000001</v>
      </c>
      <c r="F67" s="32"/>
      <c r="G67" s="32">
        <v>-1244174.5442307014</v>
      </c>
    </row>
    <row r="68" spans="2:7" x14ac:dyDescent="0.2">
      <c r="B68" s="23"/>
      <c r="C68" s="23"/>
      <c r="D68" s="37" t="s">
        <v>96</v>
      </c>
      <c r="E68" s="29">
        <v>-3600861.83</v>
      </c>
      <c r="F68" s="32"/>
      <c r="G68" s="29">
        <v>-122675.59</v>
      </c>
    </row>
    <row r="69" spans="2:7" x14ac:dyDescent="0.2">
      <c r="B69" s="23"/>
      <c r="C69" s="23"/>
      <c r="D69" s="23"/>
      <c r="E69" s="32"/>
      <c r="F69" s="32"/>
      <c r="G69" s="32"/>
    </row>
    <row r="70" spans="2:7" ht="13.5" thickBot="1" x14ac:dyDescent="0.25">
      <c r="B70" s="23"/>
      <c r="C70" s="23"/>
      <c r="D70" s="18" t="s">
        <v>84</v>
      </c>
      <c r="E70" s="35">
        <v>-39482811.400000006</v>
      </c>
      <c r="F70" s="32"/>
      <c r="G70" s="35">
        <v>-31279326.311018799</v>
      </c>
    </row>
    <row r="71" spans="2:7" ht="13.5" thickTop="1" x14ac:dyDescent="0.2">
      <c r="B71" s="23"/>
      <c r="C71" s="23"/>
      <c r="D71" s="23"/>
      <c r="E71" s="32"/>
      <c r="F71" s="32"/>
      <c r="G71" s="32"/>
    </row>
    <row r="72" spans="2:7" x14ac:dyDescent="0.2">
      <c r="B72" s="23"/>
      <c r="C72" s="23"/>
      <c r="D72" s="23"/>
      <c r="E72" s="32"/>
      <c r="F72" s="32"/>
      <c r="G72" s="32"/>
    </row>
    <row r="73" spans="2:7" x14ac:dyDescent="0.2">
      <c r="B73" s="23" t="s">
        <v>85</v>
      </c>
      <c r="C73" s="23"/>
      <c r="D73" s="23"/>
      <c r="E73" s="32"/>
      <c r="F73" s="32"/>
      <c r="G73" s="32"/>
    </row>
    <row r="74" spans="2:7" s="23" customFormat="1" x14ac:dyDescent="0.2">
      <c r="E74" s="32"/>
      <c r="F74" s="32"/>
      <c r="G74" s="32"/>
    </row>
    <row r="75" spans="2:7" x14ac:dyDescent="0.2">
      <c r="B75" s="23"/>
      <c r="C75" s="22" t="s">
        <v>86</v>
      </c>
      <c r="D75" s="22"/>
      <c r="E75" s="32"/>
      <c r="F75" s="32"/>
      <c r="G75" s="32"/>
    </row>
    <row r="76" spans="2:7" x14ac:dyDescent="0.2">
      <c r="B76" s="23"/>
      <c r="C76" s="22"/>
      <c r="D76" s="22" t="s">
        <v>87</v>
      </c>
      <c r="E76" s="32">
        <v>177650</v>
      </c>
      <c r="G76" s="32">
        <v>140008</v>
      </c>
    </row>
    <row r="77" spans="2:7" s="23" customFormat="1" x14ac:dyDescent="0.2">
      <c r="C77" s="22"/>
      <c r="D77" s="22" t="s">
        <v>117</v>
      </c>
      <c r="E77" s="32">
        <v>25569</v>
      </c>
      <c r="G77" s="32">
        <v>9918</v>
      </c>
    </row>
    <row r="78" spans="2:7" x14ac:dyDescent="0.2">
      <c r="B78" s="23"/>
      <c r="C78" s="22" t="s">
        <v>102</v>
      </c>
      <c r="D78" s="22"/>
      <c r="E78" s="32">
        <v>14468</v>
      </c>
      <c r="G78" s="32">
        <v>6665</v>
      </c>
    </row>
    <row r="79" spans="2:7" x14ac:dyDescent="0.2">
      <c r="B79" s="23"/>
      <c r="C79" s="22" t="s">
        <v>88</v>
      </c>
      <c r="D79" s="22"/>
      <c r="E79" s="32">
        <v>31399.77</v>
      </c>
      <c r="G79" s="32">
        <v>2959.8061160464113</v>
      </c>
    </row>
    <row r="80" spans="2:7" x14ac:dyDescent="0.2">
      <c r="E80" s="32"/>
      <c r="G80" s="32"/>
    </row>
    <row r="81" spans="5:5" x14ac:dyDescent="0.2">
      <c r="E81" s="23"/>
    </row>
    <row r="82" spans="5:5" x14ac:dyDescent="0.2">
      <c r="E82" s="23"/>
    </row>
    <row r="83" spans="5:5" x14ac:dyDescent="0.2">
      <c r="E83" s="23"/>
    </row>
    <row r="84" spans="5:5" x14ac:dyDescent="0.2">
      <c r="E84" s="23"/>
    </row>
    <row r="85" spans="5:5" x14ac:dyDescent="0.2">
      <c r="E85" s="23"/>
    </row>
    <row r="86" spans="5:5" x14ac:dyDescent="0.2">
      <c r="E86" s="23"/>
    </row>
    <row r="87" spans="5:5" x14ac:dyDescent="0.2">
      <c r="E87" s="23"/>
    </row>
    <row r="88" spans="5:5" x14ac:dyDescent="0.2">
      <c r="E88" s="23"/>
    </row>
    <row r="89" spans="5:5" x14ac:dyDescent="0.2">
      <c r="E89" s="23"/>
    </row>
    <row r="90" spans="5:5" x14ac:dyDescent="0.2">
      <c r="E90" s="23"/>
    </row>
    <row r="91" spans="5:5" x14ac:dyDescent="0.2">
      <c r="E91" s="23"/>
    </row>
    <row r="92" spans="5:5" x14ac:dyDescent="0.2">
      <c r="E92" s="23"/>
    </row>
    <row r="93" spans="5:5" x14ac:dyDescent="0.2">
      <c r="E93" s="23"/>
    </row>
    <row r="94" spans="5:5" x14ac:dyDescent="0.2">
      <c r="E94" s="23"/>
    </row>
    <row r="95" spans="5:5" x14ac:dyDescent="0.2">
      <c r="E95" s="23"/>
    </row>
    <row r="96" spans="5:5" x14ac:dyDescent="0.2">
      <c r="E96" s="23"/>
    </row>
    <row r="97" spans="5:5" x14ac:dyDescent="0.2">
      <c r="E97" s="23"/>
    </row>
    <row r="98" spans="5:5" x14ac:dyDescent="0.2">
      <c r="E98" s="23"/>
    </row>
  </sheetData>
  <mergeCells count="1">
    <mergeCell ref="A2:D3"/>
  </mergeCells>
  <pageMargins left="0.7" right="0.7" top="0.75" bottom="0.75" header="0.3" footer="0.3"/>
  <pageSetup scale="93" fitToHeight="0" orientation="portrait" r:id="rId1"/>
  <rowBreaks count="1" manualBreakCount="1">
    <brk id="5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Statement of Net Position</vt:lpstr>
      <vt:lpstr>Stmt of Rev Exp and Chg Net</vt:lpstr>
      <vt:lpstr>Stmt  Cash Flows</vt:lpstr>
      <vt:lpstr>'Statement of Net Position'!Print_Titles</vt:lpstr>
    </vt:vector>
  </TitlesOfParts>
  <Company>UW System Administration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UWSA</dc:creator>
  <cp:lastModifiedBy>Connie Christianson</cp:lastModifiedBy>
  <cp:lastPrinted>2020-01-14T15:17:52Z</cp:lastPrinted>
  <dcterms:created xsi:type="dcterms:W3CDTF">2002-12-27T16:50:56Z</dcterms:created>
  <dcterms:modified xsi:type="dcterms:W3CDTF">2020-01-14T15:18:16Z</dcterms:modified>
</cp:coreProperties>
</file>