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" windowWidth="11340" windowHeight="6540"/>
  </bookViews>
  <sheets>
    <sheet name="SNP" sheetId="1" r:id="rId1"/>
    <sheet name="SRE&amp;CNP" sheetId="4" r:id="rId2"/>
    <sheet name="SCF" sheetId="5" r:id="rId3"/>
  </sheets>
  <definedNames>
    <definedName name="_xlnm.Print_Area" localSheetId="2">SCF!$A$1:$H$83</definedName>
    <definedName name="_xlnm.Print_Area" localSheetId="0">SNP!$A$1:$H$62</definedName>
    <definedName name="_xlnm.Print_Area" localSheetId="1">'SRE&amp;CNP'!$A$1:$H$55</definedName>
  </definedNames>
  <calcPr calcId="145621"/>
</workbook>
</file>

<file path=xl/calcChain.xml><?xml version="1.0" encoding="utf-8"?>
<calcChain xmlns="http://schemas.openxmlformats.org/spreadsheetml/2006/main">
  <c r="H85" i="5" l="1"/>
  <c r="H64" i="1"/>
  <c r="F2" i="5"/>
  <c r="A2" i="5"/>
  <c r="A2" i="4"/>
  <c r="H2" i="5"/>
  <c r="H86" i="5"/>
  <c r="F57" i="4" l="1"/>
  <c r="F64" i="1"/>
  <c r="F85" i="5"/>
  <c r="F86" i="5"/>
  <c r="H57" i="4"/>
</calcChain>
</file>

<file path=xl/sharedStrings.xml><?xml version="1.0" encoding="utf-8"?>
<sst xmlns="http://schemas.openxmlformats.org/spreadsheetml/2006/main" count="183" uniqueCount="137">
  <si>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</si>
  <si>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</si>
  <si>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</si>
  <si>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</si>
  <si>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</si>
  <si>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</si>
  <si>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</si>
  <si>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</si>
  <si>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</si>
  <si>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</si>
  <si>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</si>
  <si>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</si>
  <si>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</si>
  <si>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</si>
  <si>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</si>
  <si>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</si>
  <si>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</si>
  <si>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</si>
  <si>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</si>
  <si>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</si>
  <si>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</si>
  <si>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</si>
  <si>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</si>
  <si>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</si>
  <si>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</si>
  <si>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</si>
  <si>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</si>
  <si>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</si>
  <si>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</si>
  <si>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</si>
  <si>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</si>
  <si>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</si>
  <si>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</si>
  <si>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</si>
  <si>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</si>
  <si>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</si>
  <si>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</si>
  <si>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</si>
  <si>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</si>
  <si>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</si>
  <si>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</si>
  <si>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</si>
  <si>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</si>
  <si>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</si>
  <si>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</si>
  <si>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</si>
  <si>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</si>
  <si>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</si>
  <si>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</si>
  <si>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</si>
  <si>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</si>
  <si>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</si>
  <si>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</si>
  <si>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</si>
  <si>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</si>
  <si>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</si>
  <si>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</si>
  <si>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</si>
  <si>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</si>
  <si>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Prior Period Adjustment</t>
  </si>
  <si>
    <t>$</t>
  </si>
  <si>
    <t>Current Assets:</t>
  </si>
  <si>
    <t>Student Loans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</si>
  <si>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</si>
  <si>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</si>
  <si>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</si>
  <si>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</si>
  <si>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</si>
  <si>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</si>
  <si>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</si>
  <si>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</si>
  <si>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</si>
  <si>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</si>
  <si>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</si>
  <si>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</si>
  <si>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</si>
  <si>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</si>
  <si>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</si>
  <si>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</si>
  <si>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</si>
  <si>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</si>
  <si>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</si>
  <si>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</si>
  <si>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</si>
  <si>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</si>
  <si>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</si>
  <si>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</si>
  <si>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</si>
  <si>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</si>
  <si>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</si>
  <si>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</si>
  <si>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</si>
  <si>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</si>
  <si>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</si>
  <si>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</si>
  <si>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</si>
  <si>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</si>
  <si>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</si>
  <si>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</si>
  <si>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</si>
  <si>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</si>
  <si>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</si>
  <si>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</si>
  <si>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</si>
  <si>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</si>
  <si>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</si>
  <si>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</si>
  <si>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</si>
  <si>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</si>
  <si>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</si>
  <si>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</si>
  <si>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</si>
  <si>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</si>
  <si>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</si>
  <si>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</si>
  <si>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The accompanying notes to the financial statements are an integral part of these statements.</t>
  </si>
  <si>
    <t>Construction in Progress</t>
  </si>
  <si>
    <t>Capital Lease Receivable</t>
  </si>
  <si>
    <t>Unearned Revenue</t>
  </si>
  <si>
    <t>Transfer to State Agencies</t>
  </si>
  <si>
    <t>Capital Appropriations</t>
  </si>
  <si>
    <t>June 30, 2012</t>
  </si>
  <si>
    <t xml:space="preserve">Year ended June 30, 2012   </t>
  </si>
  <si>
    <t>Statement of Net Position</t>
  </si>
  <si>
    <t>June 30, 2013</t>
  </si>
  <si>
    <t>NET POSITION</t>
  </si>
  <si>
    <t>Net Investment in Capital Assets</t>
  </si>
  <si>
    <t>TOTAL NET POSITION</t>
  </si>
  <si>
    <t>Statement of Revenues, Expenses and Changes in Net Position</t>
  </si>
  <si>
    <t>Year ended June 30, 2013</t>
  </si>
  <si>
    <t>INCREASE IN NET POSITION</t>
  </si>
  <si>
    <t>Net Position - beginning of period</t>
  </si>
  <si>
    <t>NET POSITION - end of period</t>
  </si>
  <si>
    <t>Statement of Cash Flows</t>
  </si>
  <si>
    <t>University of Wisconsin System - PLATTEVILLE</t>
  </si>
  <si>
    <t xml:space="preserve">  Scholarship Allowances of $6,806,867 and $5,614,433, respectively)</t>
  </si>
  <si>
    <t xml:space="preserve">  (net of Scholarship Allowances of $3,146,268 and $2,724,665,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</si>
</sst>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4" fillId="0" borderId="1" xfId="0" applyFont="1" applyBorder="1"/>
    <xf numFmtId="0" fontId="2" fillId="0" borderId="1" xfId="0" applyFont="1" applyBorder="1"/>
    <xf numFmtId="4" fontId="2" fillId="0" borderId="0" xfId="0" applyNumberFormat="1" applyFont="1" applyFill="1" applyBorder="1"/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Border="1"/>
    <xf numFmtId="0" fontId="2" fillId="0" borderId="2" xfId="0" applyFont="1" applyBorder="1"/>
    <xf numFmtId="37" fontId="2" fillId="0" borderId="1" xfId="0" applyNumberFormat="1" applyFont="1" applyFill="1" applyBorder="1"/>
    <xf numFmtId="37" fontId="2" fillId="0" borderId="0" xfId="0" applyNumberFormat="1" applyFont="1" applyFill="1"/>
    <xf numFmtId="37" fontId="2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0" borderId="0" xfId="0" quotePrefix="1" applyFont="1" applyAlignment="1">
      <alignment horizontal="right"/>
    </xf>
    <xf numFmtId="164" fontId="2" fillId="0" borderId="0" xfId="1" applyNumberFormat="1" applyFont="1" applyFill="1" applyBorder="1"/>
    <xf numFmtId="0" fontId="2" fillId="0" borderId="0" xfId="0" applyFont="1" applyAlignment="1">
      <alignment horizontal="right" wrapText="1"/>
    </xf>
    <xf numFmtId="0" fontId="0" fillId="0" borderId="0" xfId="0" applyBorder="1"/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Border="1"/>
    <xf numFmtId="43" fontId="2" fillId="0" borderId="0" xfId="1" applyFont="1" applyFill="1" applyBorder="1"/>
    <xf numFmtId="43" fontId="2" fillId="0" borderId="1" xfId="1" applyFont="1" applyFill="1" applyBorder="1"/>
    <xf numFmtId="43" fontId="2" fillId="0" borderId="2" xfId="1" applyFont="1" applyFill="1" applyBorder="1"/>
    <xf numFmtId="43" fontId="2" fillId="0" borderId="0" xfId="1" applyFont="1" applyFill="1"/>
    <xf numFmtId="43" fontId="2" fillId="0" borderId="1" xfId="1" applyFont="1" applyBorder="1"/>
    <xf numFmtId="43" fontId="2" fillId="0" borderId="0" xfId="1" applyFont="1"/>
    <xf numFmtId="164" fontId="2" fillId="0" borderId="1" xfId="1" applyNumberFormat="1" applyFont="1" applyFill="1" applyBorder="1"/>
    <xf numFmtId="43" fontId="2" fillId="0" borderId="0" xfId="1" applyFont="1" applyBorder="1"/>
    <xf numFmtId="0" fontId="1" fillId="0" borderId="0" xfId="0" applyFont="1" applyFill="1"/>
    <xf numFmtId="43" fontId="1" fillId="0" borderId="0" xfId="3" applyFont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164" fontId="1" fillId="0" borderId="0" xfId="3" applyNumberFormat="1" applyFont="1" applyFill="1" applyBorder="1"/>
    <xf numFmtId="43" fontId="1" fillId="0" borderId="0" xfId="3" applyFont="1" applyFill="1" applyBorder="1"/>
    <xf numFmtId="43" fontId="1" fillId="0" borderId="1" xfId="3" applyFont="1" applyFill="1" applyBorder="1"/>
    <xf numFmtId="43" fontId="1" fillId="0" borderId="2" xfId="3" applyFont="1" applyFill="1" applyBorder="1"/>
    <xf numFmtId="43" fontId="1" fillId="0" borderId="0" xfId="3" applyFont="1" applyFill="1"/>
    <xf numFmtId="43" fontId="1" fillId="0" borderId="1" xfId="3" applyFont="1" applyBorder="1"/>
    <xf numFmtId="43" fontId="1" fillId="0" borderId="0" xfId="3" applyFont="1"/>
    <xf numFmtId="43" fontId="1" fillId="0" borderId="0" xfId="3" applyFont="1" applyBorder="1"/>
  </cellXfs>
  <cellStyles count="4">
    <cellStyle name="Comma" xfId="1" builtinId="3"/>
    <cellStyle name="Comma 10" xfId="2"/>
    <cellStyle name="Comma 2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="75" zoomScaleNormal="75" workbookViewId="0"/>
  </sheetViews>
  <sheetFormatPr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515625" style="1" customWidth="1"/>
    <col min="6" max="6" width="18.5703125" style="8" bestFit="1" customWidth="1"/>
    <col min="7" max="7" width="2.28515625" style="1" customWidth="1"/>
    <col min="8" max="8" width="18.5703125" style="8" bestFit="1" customWidth="1"/>
    <col min="9" max="16384" width="9.140625" style="1"/>
  </cols>
  <sheetData>
    <row r="1" spans="1:8" ht="27.95" customHeight="1" x14ac:dyDescent="0.25">
      <c r="A1" s="4" t="s">
        <v>123</v>
      </c>
      <c r="B1" s="5"/>
      <c r="C1" s="5"/>
      <c r="D1" s="5"/>
      <c r="E1" s="5"/>
      <c r="F1" s="7"/>
      <c r="G1" s="5"/>
      <c r="H1" s="7"/>
    </row>
    <row r="2" spans="1:8" ht="15.95" customHeight="1" x14ac:dyDescent="0.25">
      <c r="A2" s="15" t="s">
        <v>134</v>
      </c>
      <c r="B2" s="16"/>
      <c r="F2" s="17" t="s">
        <v>124</v>
      </c>
      <c r="H2" s="17" t="s">
        <v>121</v>
      </c>
    </row>
    <row r="3" spans="1:8" ht="24.95" customHeight="1" x14ac:dyDescent="0.2"/>
    <row r="4" spans="1:8" x14ac:dyDescent="0.2">
      <c r="B4" s="2" t="s">
        <v>0</v>
      </c>
    </row>
    <row r="5" spans="1:8" x14ac:dyDescent="0.2">
      <c r="B5" s="1" t="s">
        <v>61</v>
      </c>
    </row>
    <row r="6" spans="1:8" ht="12.75" customHeight="1" x14ac:dyDescent="0.2">
      <c r="C6" s="1" t="s">
        <v>1</v>
      </c>
      <c r="E6" s="1" t="s">
        <v>60</v>
      </c>
      <c r="F6" s="24">
        <v>35490881.329999998</v>
      </c>
      <c r="G6" s="1" t="s">
        <v>60</v>
      </c>
      <c r="H6" s="34">
        <v>31702329.340000004</v>
      </c>
    </row>
    <row r="7" spans="1:8" x14ac:dyDescent="0.2">
      <c r="C7" s="1" t="s">
        <v>2</v>
      </c>
      <c r="F7" s="24">
        <v>4403866.5</v>
      </c>
      <c r="H7" s="34">
        <v>4342217.1399999997</v>
      </c>
    </row>
    <row r="8" spans="1:8" x14ac:dyDescent="0.2">
      <c r="C8" s="1" t="s">
        <v>3</v>
      </c>
      <c r="F8" s="24">
        <v>1115503.1200000001</v>
      </c>
      <c r="H8" s="34">
        <v>1153318.8799999999</v>
      </c>
    </row>
    <row r="9" spans="1:8" x14ac:dyDescent="0.2">
      <c r="C9" s="1" t="s">
        <v>117</v>
      </c>
      <c r="F9" s="24">
        <v>0</v>
      </c>
      <c r="H9" s="34">
        <v>0</v>
      </c>
    </row>
    <row r="10" spans="1:8" x14ac:dyDescent="0.2">
      <c r="C10" s="1" t="s">
        <v>4</v>
      </c>
      <c r="F10" s="24">
        <v>381269.48</v>
      </c>
      <c r="H10" s="34">
        <v>146084.37</v>
      </c>
    </row>
    <row r="11" spans="1:8" x14ac:dyDescent="0.2">
      <c r="C11" s="1" t="s">
        <v>5</v>
      </c>
      <c r="F11" s="24">
        <v>1019653.88</v>
      </c>
      <c r="H11" s="34">
        <v>915782.06</v>
      </c>
    </row>
    <row r="12" spans="1:8" x14ac:dyDescent="0.2">
      <c r="C12" s="1" t="s">
        <v>6</v>
      </c>
      <c r="E12" s="5"/>
      <c r="F12" s="25">
        <v>217893.12</v>
      </c>
      <c r="G12" s="5"/>
      <c r="H12" s="35">
        <v>169369.35</v>
      </c>
    </row>
    <row r="13" spans="1:8" x14ac:dyDescent="0.2">
      <c r="D13" s="1" t="s">
        <v>7</v>
      </c>
      <c r="F13" s="24">
        <v>42629067.429999992</v>
      </c>
      <c r="H13" s="34">
        <v>38429101.140000008</v>
      </c>
    </row>
    <row r="14" spans="1:8" x14ac:dyDescent="0.2">
      <c r="F14" s="24"/>
      <c r="H14" s="34"/>
    </row>
    <row r="15" spans="1:8" x14ac:dyDescent="0.2">
      <c r="B15" s="1" t="s">
        <v>8</v>
      </c>
      <c r="F15" s="24"/>
      <c r="H15" s="34"/>
    </row>
    <row r="16" spans="1:8" x14ac:dyDescent="0.2">
      <c r="C16" s="1" t="s">
        <v>9</v>
      </c>
      <c r="F16" s="24">
        <v>3378405.22</v>
      </c>
      <c r="H16" s="34">
        <v>3173991.81</v>
      </c>
    </row>
    <row r="17" spans="2:8" x14ac:dyDescent="0.2">
      <c r="C17" s="1" t="s">
        <v>3</v>
      </c>
      <c r="F17" s="24">
        <v>5422724.7599999998</v>
      </c>
      <c r="H17" s="34">
        <v>5572204.2400000002</v>
      </c>
    </row>
    <row r="18" spans="2:8" x14ac:dyDescent="0.2">
      <c r="C18" s="1" t="s">
        <v>117</v>
      </c>
      <c r="F18" s="24">
        <v>0</v>
      </c>
      <c r="H18" s="34">
        <v>0</v>
      </c>
    </row>
    <row r="19" spans="2:8" x14ac:dyDescent="0.2">
      <c r="C19" s="1" t="s">
        <v>10</v>
      </c>
      <c r="F19" s="24">
        <v>3295683.28</v>
      </c>
      <c r="H19" s="34">
        <v>3295683.28</v>
      </c>
    </row>
    <row r="20" spans="2:8" x14ac:dyDescent="0.2">
      <c r="C20" s="1" t="s">
        <v>11</v>
      </c>
      <c r="F20" s="24">
        <v>7951176.4000000004</v>
      </c>
      <c r="H20" s="34">
        <v>7054320.0700000003</v>
      </c>
    </row>
    <row r="21" spans="2:8" x14ac:dyDescent="0.2">
      <c r="C21" s="1" t="s">
        <v>116</v>
      </c>
      <c r="F21" s="24">
        <v>7051182.46</v>
      </c>
      <c r="H21" s="34">
        <v>6694189.3799999999</v>
      </c>
    </row>
    <row r="22" spans="2:8" x14ac:dyDescent="0.2">
      <c r="C22" s="1" t="s">
        <v>12</v>
      </c>
      <c r="F22" s="24">
        <v>115556285.25</v>
      </c>
      <c r="H22" s="34">
        <v>114905328.52</v>
      </c>
    </row>
    <row r="23" spans="2:8" x14ac:dyDescent="0.2">
      <c r="C23" s="1" t="s">
        <v>13</v>
      </c>
      <c r="F23" s="24">
        <v>6894600.1699999999</v>
      </c>
      <c r="H23" s="34">
        <v>6137401.0199999996</v>
      </c>
    </row>
    <row r="24" spans="2:8" x14ac:dyDescent="0.2">
      <c r="C24" s="1" t="s">
        <v>112</v>
      </c>
      <c r="E24" s="5"/>
      <c r="F24" s="25">
        <v>18457926</v>
      </c>
      <c r="G24" s="5"/>
      <c r="H24" s="35">
        <v>18303822</v>
      </c>
    </row>
    <row r="25" spans="2:8" x14ac:dyDescent="0.2">
      <c r="D25" s="1" t="s">
        <v>14</v>
      </c>
      <c r="F25" s="24">
        <v>168007983.53999999</v>
      </c>
      <c r="H25" s="34">
        <v>165136940.31999999</v>
      </c>
    </row>
    <row r="26" spans="2:8" ht="6" customHeight="1" x14ac:dyDescent="0.2">
      <c r="E26" s="5"/>
      <c r="F26" s="25"/>
      <c r="G26" s="5"/>
      <c r="H26" s="35"/>
    </row>
    <row r="27" spans="2:8" ht="6" customHeight="1" x14ac:dyDescent="0.2">
      <c r="E27" s="9"/>
      <c r="F27" s="24"/>
      <c r="G27" s="9"/>
      <c r="H27" s="34"/>
    </row>
    <row r="28" spans="2:8" s="2" customFormat="1" x14ac:dyDescent="0.2">
      <c r="D28" s="2" t="s">
        <v>15</v>
      </c>
      <c r="E28" s="5" t="s">
        <v>60</v>
      </c>
      <c r="F28" s="25">
        <v>210637050.96999997</v>
      </c>
      <c r="G28" s="5" t="s">
        <v>60</v>
      </c>
      <c r="H28" s="35">
        <v>203566041.46000001</v>
      </c>
    </row>
    <row r="29" spans="2:8" x14ac:dyDescent="0.2">
      <c r="F29" s="24"/>
      <c r="H29" s="34"/>
    </row>
    <row r="30" spans="2:8" x14ac:dyDescent="0.2">
      <c r="B30" s="2" t="s">
        <v>16</v>
      </c>
      <c r="F30" s="24"/>
      <c r="H30" s="34"/>
    </row>
    <row r="31" spans="2:8" x14ac:dyDescent="0.2">
      <c r="B31" s="1" t="s">
        <v>17</v>
      </c>
      <c r="F31" s="24"/>
      <c r="H31" s="34"/>
    </row>
    <row r="32" spans="2:8" x14ac:dyDescent="0.2">
      <c r="C32" s="1" t="s">
        <v>18</v>
      </c>
      <c r="E32" s="1" t="s">
        <v>60</v>
      </c>
      <c r="F32" s="24">
        <v>4457309.76</v>
      </c>
      <c r="G32" s="1" t="s">
        <v>60</v>
      </c>
      <c r="H32" s="34">
        <v>6079283.7200000007</v>
      </c>
    </row>
    <row r="33" spans="2:8" x14ac:dyDescent="0.2">
      <c r="C33" s="1" t="s">
        <v>19</v>
      </c>
      <c r="F33" s="24">
        <v>3770716.48</v>
      </c>
      <c r="H33" s="34">
        <v>3398526.24</v>
      </c>
    </row>
    <row r="34" spans="2:8" x14ac:dyDescent="0.2">
      <c r="C34" s="1" t="s">
        <v>20</v>
      </c>
      <c r="F34" s="24">
        <v>354922.60000000003</v>
      </c>
      <c r="H34" s="34">
        <v>306149.60000000003</v>
      </c>
    </row>
    <row r="35" spans="2:8" x14ac:dyDescent="0.2">
      <c r="C35" s="1" t="s">
        <v>118</v>
      </c>
      <c r="F35" s="24">
        <v>2294202.71</v>
      </c>
      <c r="H35" s="34">
        <v>2579190.41</v>
      </c>
    </row>
    <row r="36" spans="2:8" x14ac:dyDescent="0.2">
      <c r="C36" s="1" t="s">
        <v>22</v>
      </c>
      <c r="F36" s="24">
        <v>1064117.48</v>
      </c>
      <c r="H36" s="34">
        <v>1203038.21</v>
      </c>
    </row>
    <row r="37" spans="2:8" x14ac:dyDescent="0.2">
      <c r="C37" s="1" t="s">
        <v>23</v>
      </c>
      <c r="E37" s="5"/>
      <c r="F37" s="25">
        <v>86583.650000000009</v>
      </c>
      <c r="G37" s="5"/>
      <c r="H37" s="35">
        <v>71879.27</v>
      </c>
    </row>
    <row r="38" spans="2:8" x14ac:dyDescent="0.2">
      <c r="D38" s="1" t="s">
        <v>24</v>
      </c>
      <c r="F38" s="24">
        <v>12027852.680000002</v>
      </c>
      <c r="H38" s="34">
        <v>13638067.449999999</v>
      </c>
    </row>
    <row r="39" spans="2:8" x14ac:dyDescent="0.2">
      <c r="F39" s="24"/>
      <c r="H39" s="34"/>
    </row>
    <row r="40" spans="2:8" x14ac:dyDescent="0.2">
      <c r="B40" s="1" t="s">
        <v>25</v>
      </c>
      <c r="F40" s="24"/>
      <c r="H40" s="34"/>
    </row>
    <row r="41" spans="2:8" x14ac:dyDescent="0.2">
      <c r="C41" s="1" t="s">
        <v>19</v>
      </c>
      <c r="F41" s="24">
        <v>64143327.009999998</v>
      </c>
      <c r="H41" s="34">
        <v>63350984.189999998</v>
      </c>
    </row>
    <row r="42" spans="2:8" x14ac:dyDescent="0.2">
      <c r="C42" s="1" t="s">
        <v>20</v>
      </c>
      <c r="F42" s="24">
        <v>750869.1</v>
      </c>
      <c r="H42" s="34">
        <v>922151.8</v>
      </c>
    </row>
    <row r="43" spans="2:8" x14ac:dyDescent="0.2">
      <c r="C43" s="1" t="s">
        <v>22</v>
      </c>
      <c r="E43" s="5"/>
      <c r="F43" s="25">
        <v>765444.83000000007</v>
      </c>
      <c r="G43" s="5"/>
      <c r="H43" s="35">
        <v>651099.58000000007</v>
      </c>
    </row>
    <row r="44" spans="2:8" x14ac:dyDescent="0.2">
      <c r="D44" s="1" t="s">
        <v>26</v>
      </c>
      <c r="F44" s="24">
        <v>65659640.939999998</v>
      </c>
      <c r="H44" s="34">
        <v>64924235.569999993</v>
      </c>
    </row>
    <row r="45" spans="2:8" ht="6" customHeight="1" x14ac:dyDescent="0.2">
      <c r="E45" s="5"/>
      <c r="F45" s="25"/>
      <c r="G45" s="5"/>
      <c r="H45" s="35"/>
    </row>
    <row r="46" spans="2:8" ht="6" customHeight="1" x14ac:dyDescent="0.2">
      <c r="E46" s="9"/>
      <c r="F46" s="24"/>
      <c r="G46" s="9"/>
      <c r="H46" s="34"/>
    </row>
    <row r="47" spans="2:8" s="2" customFormat="1" x14ac:dyDescent="0.2">
      <c r="D47" s="2" t="s">
        <v>27</v>
      </c>
      <c r="E47" s="5" t="s">
        <v>60</v>
      </c>
      <c r="F47" s="25">
        <v>77687493.620000005</v>
      </c>
      <c r="G47" s="5" t="s">
        <v>60</v>
      </c>
      <c r="H47" s="35">
        <v>78562303.019999996</v>
      </c>
    </row>
    <row r="48" spans="2:8" x14ac:dyDescent="0.2">
      <c r="F48" s="24"/>
      <c r="H48" s="34"/>
    </row>
    <row r="49" spans="1:8" x14ac:dyDescent="0.2">
      <c r="B49" s="2" t="s">
        <v>125</v>
      </c>
      <c r="F49" s="24"/>
      <c r="H49" s="34"/>
    </row>
    <row r="50" spans="1:8" x14ac:dyDescent="0.2">
      <c r="F50" s="24"/>
      <c r="H50" s="34"/>
    </row>
    <row r="51" spans="1:8" x14ac:dyDescent="0.2">
      <c r="C51" s="1" t="s">
        <v>126</v>
      </c>
      <c r="E51" s="1" t="s">
        <v>60</v>
      </c>
      <c r="F51" s="24">
        <v>90187018.370000005</v>
      </c>
      <c r="G51" s="1" t="s">
        <v>60</v>
      </c>
      <c r="H51" s="34">
        <v>88412932.439999998</v>
      </c>
    </row>
    <row r="52" spans="1:8" x14ac:dyDescent="0.2">
      <c r="C52" s="1" t="s">
        <v>28</v>
      </c>
      <c r="F52" s="24"/>
      <c r="H52" s="34"/>
    </row>
    <row r="53" spans="1:8" x14ac:dyDescent="0.2">
      <c r="D53" s="1" t="s">
        <v>29</v>
      </c>
      <c r="F53" s="24">
        <v>890325.84</v>
      </c>
      <c r="H53" s="34">
        <v>833259.43</v>
      </c>
    </row>
    <row r="54" spans="1:8" x14ac:dyDescent="0.2">
      <c r="D54" s="1" t="s">
        <v>30</v>
      </c>
      <c r="F54" s="24">
        <v>7406736.1899999995</v>
      </c>
      <c r="H54" s="34">
        <v>5901692.7100000009</v>
      </c>
    </row>
    <row r="55" spans="1:8" x14ac:dyDescent="0.2">
      <c r="D55" s="1" t="s">
        <v>62</v>
      </c>
      <c r="F55" s="24">
        <v>7164028.2000000002</v>
      </c>
      <c r="H55" s="34">
        <v>7022841.0300000003</v>
      </c>
    </row>
    <row r="56" spans="1:8" x14ac:dyDescent="0.2">
      <c r="D56" s="1" t="s">
        <v>31</v>
      </c>
      <c r="F56" s="24">
        <v>3940713.2600000002</v>
      </c>
      <c r="H56" s="34">
        <v>4064267.1</v>
      </c>
    </row>
    <row r="57" spans="1:8" x14ac:dyDescent="0.2">
      <c r="C57" s="1" t="s">
        <v>32</v>
      </c>
      <c r="E57" s="5"/>
      <c r="F57" s="25">
        <v>23360735.490000017</v>
      </c>
      <c r="G57" s="5"/>
      <c r="H57" s="35">
        <v>18768745.730000008</v>
      </c>
    </row>
    <row r="58" spans="1:8" ht="6" customHeight="1" x14ac:dyDescent="0.2">
      <c r="F58" s="24"/>
      <c r="H58" s="34"/>
    </row>
    <row r="59" spans="1:8" s="2" customFormat="1" ht="13.5" thickBot="1" x14ac:dyDescent="0.25">
      <c r="D59" s="2" t="s">
        <v>127</v>
      </c>
      <c r="E59" s="10" t="s">
        <v>60</v>
      </c>
      <c r="F59" s="26">
        <v>132949557.35000002</v>
      </c>
      <c r="G59" s="10" t="s">
        <v>60</v>
      </c>
      <c r="H59" s="36">
        <v>125003738.44000001</v>
      </c>
    </row>
    <row r="60" spans="1:8" ht="13.5" thickTop="1" x14ac:dyDescent="0.2">
      <c r="A60" s="5"/>
      <c r="B60" s="5"/>
      <c r="C60" s="5"/>
      <c r="D60" s="5"/>
      <c r="E60" s="5"/>
      <c r="F60" s="30"/>
      <c r="G60" s="5"/>
      <c r="H60" s="30"/>
    </row>
    <row r="61" spans="1:8" x14ac:dyDescent="0.2">
      <c r="F61" s="18"/>
      <c r="H61" s="18"/>
    </row>
    <row r="62" spans="1:8" x14ac:dyDescent="0.2">
      <c r="B62" s="14" t="s">
        <v>115</v>
      </c>
      <c r="F62" s="18"/>
      <c r="H62" s="18"/>
    </row>
    <row r="63" spans="1:8" x14ac:dyDescent="0.2">
      <c r="F63" s="18"/>
      <c r="H63" s="18"/>
    </row>
    <row r="64" spans="1:8" x14ac:dyDescent="0.2">
      <c r="F64" s="18">
        <f>+F28-F47-F59</f>
        <v>0</v>
      </c>
      <c r="H64" s="18">
        <f>+H28-H47-H59</f>
        <v>0</v>
      </c>
    </row>
    <row r="65" spans="6:8" x14ac:dyDescent="0.2">
      <c r="F65" s="13"/>
      <c r="H65" s="13"/>
    </row>
    <row r="66" spans="6:8" x14ac:dyDescent="0.2">
      <c r="F66" s="13"/>
      <c r="H66" s="13"/>
    </row>
    <row r="67" spans="6:8" x14ac:dyDescent="0.2">
      <c r="F67" s="13"/>
      <c r="H67" s="13"/>
    </row>
    <row r="68" spans="6:8" x14ac:dyDescent="0.2">
      <c r="F68" s="13"/>
      <c r="H68" s="13"/>
    </row>
    <row r="69" spans="6:8" x14ac:dyDescent="0.2">
      <c r="F69" s="13"/>
      <c r="H69" s="13"/>
    </row>
    <row r="70" spans="6:8" x14ac:dyDescent="0.2">
      <c r="F70" s="13"/>
      <c r="H70" s="13"/>
    </row>
    <row r="71" spans="6:8" x14ac:dyDescent="0.2">
      <c r="F71" s="13"/>
      <c r="H71" s="13"/>
    </row>
  </sheetData>
  <phoneticPr fontId="0" type="noConversion"/>
  <pageMargins left="1" right="1" top="0.75" bottom="1" header="0.5" footer="0.5"/>
  <pageSetup scale="76" firstPageNumber="2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61.7109375" style="1" customWidth="1"/>
    <col min="5" max="5" width="2.28515625" style="1" customWidth="1"/>
    <col min="6" max="6" width="24.140625" style="13" bestFit="1" customWidth="1"/>
    <col min="7" max="7" width="2.28515625" style="1" customWidth="1"/>
    <col min="8" max="8" width="24.7109375" style="13" bestFit="1" customWidth="1"/>
    <col min="9" max="16384" width="9.140625" style="1"/>
  </cols>
  <sheetData>
    <row r="1" spans="1:8" ht="27.95" customHeight="1" x14ac:dyDescent="0.25">
      <c r="A1" s="4" t="s">
        <v>128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PLATTEVILLE</v>
      </c>
      <c r="C2" s="16"/>
      <c r="F2" s="19" t="s">
        <v>129</v>
      </c>
      <c r="H2" s="19" t="s">
        <v>122</v>
      </c>
    </row>
    <row r="3" spans="1:8" ht="24.95" customHeight="1" x14ac:dyDescent="0.2">
      <c r="F3" s="12"/>
      <c r="H3" s="12"/>
    </row>
    <row r="4" spans="1:8" x14ac:dyDescent="0.2">
      <c r="B4" s="2" t="s">
        <v>33</v>
      </c>
    </row>
    <row r="5" spans="1:8" x14ac:dyDescent="0.2">
      <c r="C5" s="1" t="s">
        <v>34</v>
      </c>
    </row>
    <row r="6" spans="1:8" x14ac:dyDescent="0.2">
      <c r="C6" s="32" t="s">
        <v>135</v>
      </c>
      <c r="E6" s="1" t="s">
        <v>60</v>
      </c>
      <c r="F6" s="24">
        <v>52033065.010000005</v>
      </c>
      <c r="G6" s="1" t="s">
        <v>60</v>
      </c>
      <c r="H6" s="37">
        <v>46967243.520000003</v>
      </c>
    </row>
    <row r="7" spans="1:8" x14ac:dyDescent="0.2">
      <c r="C7" s="1" t="s">
        <v>35</v>
      </c>
      <c r="F7" s="24">
        <v>11802258.16</v>
      </c>
      <c r="H7" s="37">
        <v>11089461.860000001</v>
      </c>
    </row>
    <row r="8" spans="1:8" x14ac:dyDescent="0.2">
      <c r="C8" s="1" t="s">
        <v>36</v>
      </c>
      <c r="F8" s="24">
        <v>1182823.4300000002</v>
      </c>
      <c r="H8" s="37">
        <v>377777.68999999994</v>
      </c>
    </row>
    <row r="9" spans="1:8" x14ac:dyDescent="0.2">
      <c r="C9" s="1" t="s">
        <v>37</v>
      </c>
      <c r="F9" s="24">
        <v>13817003.110000001</v>
      </c>
      <c r="H9" s="37">
        <v>8959145.8000000007</v>
      </c>
    </row>
    <row r="10" spans="1:8" x14ac:dyDescent="0.2">
      <c r="C10" s="1" t="s">
        <v>38</v>
      </c>
      <c r="F10" s="24"/>
      <c r="H10" s="37"/>
    </row>
    <row r="11" spans="1:8" x14ac:dyDescent="0.2">
      <c r="C11" s="32" t="s">
        <v>136</v>
      </c>
      <c r="F11" s="24">
        <v>18597225.52</v>
      </c>
      <c r="H11" s="37">
        <v>16334815.210000003</v>
      </c>
    </row>
    <row r="12" spans="1:8" x14ac:dyDescent="0.2">
      <c r="C12" s="1" t="s">
        <v>39</v>
      </c>
      <c r="F12" s="24">
        <v>0</v>
      </c>
      <c r="H12" s="37">
        <v>0</v>
      </c>
    </row>
    <row r="13" spans="1:8" x14ac:dyDescent="0.2">
      <c r="C13" s="1" t="s">
        <v>40</v>
      </c>
      <c r="F13" s="24">
        <v>217467.41</v>
      </c>
      <c r="H13" s="37">
        <v>187732.49</v>
      </c>
    </row>
    <row r="14" spans="1:8" x14ac:dyDescent="0.2">
      <c r="C14" s="1" t="s">
        <v>41</v>
      </c>
      <c r="E14" s="5"/>
      <c r="F14" s="25">
        <v>7527280.5600000042</v>
      </c>
      <c r="G14" s="5"/>
      <c r="H14" s="38">
        <v>7868177.1699999999</v>
      </c>
    </row>
    <row r="15" spans="1:8" x14ac:dyDescent="0.2">
      <c r="D15" s="2" t="s">
        <v>63</v>
      </c>
      <c r="E15" s="2"/>
      <c r="F15" s="24">
        <v>105177123.2</v>
      </c>
      <c r="G15" s="2"/>
      <c r="H15" s="37">
        <v>91784353.74000001</v>
      </c>
    </row>
    <row r="16" spans="1:8" x14ac:dyDescent="0.2">
      <c r="F16" s="24"/>
      <c r="H16" s="37"/>
    </row>
    <row r="17" spans="2:8" x14ac:dyDescent="0.2">
      <c r="B17" s="2" t="s">
        <v>42</v>
      </c>
      <c r="F17" s="24"/>
      <c r="H17" s="37"/>
    </row>
    <row r="18" spans="2:8" x14ac:dyDescent="0.2">
      <c r="C18" s="1" t="s">
        <v>43</v>
      </c>
      <c r="F18" s="24">
        <v>69849897.519999996</v>
      </c>
      <c r="H18" s="37">
        <v>66261068.439999998</v>
      </c>
    </row>
    <row r="19" spans="2:8" x14ac:dyDescent="0.2">
      <c r="C19" s="1" t="s">
        <v>44</v>
      </c>
      <c r="F19" s="24">
        <v>8327523.0000000019</v>
      </c>
      <c r="H19" s="37">
        <v>5014472.290000001</v>
      </c>
    </row>
    <row r="20" spans="2:8" x14ac:dyDescent="0.2">
      <c r="C20" s="1" t="s">
        <v>45</v>
      </c>
      <c r="F20" s="24">
        <v>30062067.700000003</v>
      </c>
      <c r="H20" s="37">
        <v>27990553.230000004</v>
      </c>
    </row>
    <row r="21" spans="2:8" x14ac:dyDescent="0.2">
      <c r="C21" s="1" t="s">
        <v>46</v>
      </c>
      <c r="F21" s="24">
        <v>56925.129999997909</v>
      </c>
      <c r="H21" s="37">
        <v>310829.51999999734</v>
      </c>
    </row>
    <row r="22" spans="2:8" x14ac:dyDescent="0.2">
      <c r="C22" s="1" t="s">
        <v>47</v>
      </c>
      <c r="E22" s="5"/>
      <c r="F22" s="25">
        <v>6815792.1600000001</v>
      </c>
      <c r="G22" s="5"/>
      <c r="H22" s="38">
        <v>6697106.25</v>
      </c>
    </row>
    <row r="23" spans="2:8" x14ac:dyDescent="0.2">
      <c r="D23" s="2" t="s">
        <v>48</v>
      </c>
      <c r="E23" s="2"/>
      <c r="F23" s="27">
        <v>115112205.50999999</v>
      </c>
      <c r="G23" s="2"/>
      <c r="H23" s="40">
        <v>106274029.73</v>
      </c>
    </row>
    <row r="24" spans="2:8" ht="6" customHeight="1" x14ac:dyDescent="0.2">
      <c r="E24" s="5"/>
      <c r="F24" s="28"/>
      <c r="G24" s="5"/>
      <c r="H24" s="41"/>
    </row>
    <row r="25" spans="2:8" ht="6" customHeight="1" x14ac:dyDescent="0.2">
      <c r="F25" s="29"/>
      <c r="H25" s="42"/>
    </row>
    <row r="26" spans="2:8" x14ac:dyDescent="0.2">
      <c r="D26" s="2" t="s">
        <v>49</v>
      </c>
      <c r="E26" s="2"/>
      <c r="F26" s="24">
        <v>-9935082.3099999875</v>
      </c>
      <c r="G26" s="2"/>
      <c r="H26" s="37">
        <v>-14489675.989999995</v>
      </c>
    </row>
    <row r="27" spans="2:8" x14ac:dyDescent="0.2">
      <c r="F27" s="24"/>
      <c r="H27" s="37"/>
    </row>
    <row r="28" spans="2:8" x14ac:dyDescent="0.2">
      <c r="B28" s="2" t="s">
        <v>50</v>
      </c>
      <c r="F28" s="24"/>
      <c r="H28" s="37"/>
    </row>
    <row r="29" spans="2:8" x14ac:dyDescent="0.2">
      <c r="C29" s="1" t="s">
        <v>51</v>
      </c>
      <c r="F29" s="24">
        <v>8808301.4000000004</v>
      </c>
      <c r="H29" s="37">
        <v>11766449.859999999</v>
      </c>
    </row>
    <row r="30" spans="2:8" x14ac:dyDescent="0.2">
      <c r="C30" s="1" t="s">
        <v>52</v>
      </c>
      <c r="F30" s="24">
        <v>709175.92</v>
      </c>
      <c r="H30" s="37">
        <v>453382.28</v>
      </c>
    </row>
    <row r="31" spans="2:8" x14ac:dyDescent="0.2">
      <c r="C31" s="1" t="s">
        <v>113</v>
      </c>
      <c r="F31" s="24"/>
      <c r="H31" s="37"/>
    </row>
    <row r="32" spans="2:8" x14ac:dyDescent="0.2">
      <c r="C32" s="1" t="s">
        <v>114</v>
      </c>
      <c r="E32" s="9"/>
      <c r="F32" s="24">
        <v>389729.58</v>
      </c>
      <c r="G32" s="9"/>
      <c r="H32" s="37">
        <v>25930.92</v>
      </c>
    </row>
    <row r="33" spans="2:8" x14ac:dyDescent="0.2">
      <c r="C33" s="3" t="s">
        <v>57</v>
      </c>
      <c r="D33" s="3"/>
      <c r="E33" s="3"/>
      <c r="F33" s="24">
        <v>-191630</v>
      </c>
      <c r="G33" s="3"/>
      <c r="H33" s="37">
        <v>-546141.9</v>
      </c>
    </row>
    <row r="34" spans="2:8" x14ac:dyDescent="0.2">
      <c r="C34" s="1" t="s">
        <v>58</v>
      </c>
      <c r="F34" s="24">
        <v>-2832853.67</v>
      </c>
      <c r="H34" s="37">
        <v>-2647091.63</v>
      </c>
    </row>
    <row r="35" spans="2:8" x14ac:dyDescent="0.2">
      <c r="C35" s="1" t="s">
        <v>119</v>
      </c>
      <c r="F35" s="24">
        <v>-3896658.6599999997</v>
      </c>
      <c r="H35" s="37">
        <v>-3493845.5100000002</v>
      </c>
    </row>
    <row r="36" spans="2:8" x14ac:dyDescent="0.2">
      <c r="C36" s="1" t="s">
        <v>31</v>
      </c>
      <c r="E36" s="5"/>
      <c r="F36" s="25">
        <v>13779457.689999999</v>
      </c>
      <c r="G36" s="5"/>
      <c r="H36" s="38">
        <v>8229290.540000001</v>
      </c>
    </row>
    <row r="37" spans="2:8" x14ac:dyDescent="0.2">
      <c r="D37" s="1" t="s">
        <v>53</v>
      </c>
      <c r="F37" s="24"/>
      <c r="H37" s="37"/>
    </row>
    <row r="38" spans="2:8" x14ac:dyDescent="0.2">
      <c r="D38" s="1" t="s">
        <v>54</v>
      </c>
      <c r="F38" s="24">
        <v>6830439.9500000123</v>
      </c>
      <c r="H38" s="37">
        <v>-701701.42999999411</v>
      </c>
    </row>
    <row r="39" spans="2:8" x14ac:dyDescent="0.2">
      <c r="F39" s="24"/>
      <c r="H39" s="37"/>
    </row>
    <row r="40" spans="2:8" x14ac:dyDescent="0.2">
      <c r="C40" s="1" t="s">
        <v>120</v>
      </c>
      <c r="F40" s="24">
        <v>1033464.3</v>
      </c>
      <c r="H40" s="37">
        <v>1996600.17</v>
      </c>
    </row>
    <row r="41" spans="2:8" x14ac:dyDescent="0.2">
      <c r="C41" s="1" t="s">
        <v>55</v>
      </c>
      <c r="F41" s="24">
        <v>81914.66</v>
      </c>
      <c r="H41" s="37">
        <v>124706.7</v>
      </c>
    </row>
    <row r="42" spans="2:8" x14ac:dyDescent="0.2">
      <c r="C42" s="1" t="s">
        <v>56</v>
      </c>
      <c r="F42" s="24">
        <v>0</v>
      </c>
      <c r="H42" s="37">
        <v>0</v>
      </c>
    </row>
    <row r="43" spans="2:8" ht="6" customHeight="1" x14ac:dyDescent="0.2">
      <c r="E43" s="5"/>
      <c r="F43" s="28"/>
      <c r="G43" s="5"/>
      <c r="H43" s="41"/>
    </row>
    <row r="44" spans="2:8" ht="6" customHeight="1" x14ac:dyDescent="0.2">
      <c r="F44" s="29"/>
      <c r="H44" s="42"/>
    </row>
    <row r="45" spans="2:8" x14ac:dyDescent="0.2">
      <c r="D45" s="2" t="s">
        <v>130</v>
      </c>
      <c r="E45" s="2"/>
      <c r="F45" s="24">
        <v>7945818.9100000123</v>
      </c>
      <c r="G45" s="2"/>
      <c r="H45" s="37">
        <v>1419605.4400000058</v>
      </c>
    </row>
    <row r="46" spans="2:8" x14ac:dyDescent="0.2">
      <c r="F46" s="24"/>
      <c r="H46" s="37"/>
    </row>
    <row r="47" spans="2:8" x14ac:dyDescent="0.2">
      <c r="B47" s="2" t="s">
        <v>125</v>
      </c>
      <c r="F47" s="24"/>
      <c r="H47" s="37"/>
    </row>
    <row r="48" spans="2:8" x14ac:dyDescent="0.2">
      <c r="C48" s="1" t="s">
        <v>131</v>
      </c>
      <c r="F48" s="24">
        <v>125003738.44</v>
      </c>
      <c r="H48" s="37">
        <v>123584133.00000001</v>
      </c>
    </row>
    <row r="49" spans="1:8" x14ac:dyDescent="0.2">
      <c r="D49" s="1" t="s">
        <v>59</v>
      </c>
      <c r="F49" s="24">
        <v>0</v>
      </c>
      <c r="H49" s="37">
        <v>0</v>
      </c>
    </row>
    <row r="50" spans="1:8" ht="6" customHeight="1" x14ac:dyDescent="0.2">
      <c r="E50" s="5"/>
      <c r="F50" s="28"/>
      <c r="G50" s="5"/>
      <c r="H50" s="41"/>
    </row>
    <row r="51" spans="1:8" ht="6" customHeight="1" x14ac:dyDescent="0.2">
      <c r="F51" s="29"/>
      <c r="H51" s="42"/>
    </row>
    <row r="52" spans="1:8" ht="13.5" thickBot="1" x14ac:dyDescent="0.25">
      <c r="C52" s="2" t="s">
        <v>132</v>
      </c>
      <c r="E52" s="10" t="s">
        <v>60</v>
      </c>
      <c r="F52" s="26">
        <v>132949557.35000001</v>
      </c>
      <c r="G52" s="10" t="s">
        <v>60</v>
      </c>
      <c r="H52" s="39">
        <v>125003738.44000003</v>
      </c>
    </row>
    <row r="53" spans="1:8" ht="13.5" thickTop="1" x14ac:dyDescent="0.2">
      <c r="A53" s="5"/>
      <c r="B53" s="5"/>
      <c r="C53" s="5"/>
      <c r="D53" s="5"/>
      <c r="E53" s="5"/>
      <c r="F53" s="25"/>
      <c r="G53" s="5"/>
      <c r="H53" s="25"/>
    </row>
    <row r="54" spans="1:8" x14ac:dyDescent="0.2">
      <c r="F54" s="24"/>
      <c r="H54" s="24"/>
    </row>
    <row r="55" spans="1:8" x14ac:dyDescent="0.2">
      <c r="B55" s="14" t="s">
        <v>115</v>
      </c>
      <c r="F55" s="24"/>
      <c r="H55" s="24"/>
    </row>
    <row r="56" spans="1:8" x14ac:dyDescent="0.2">
      <c r="F56" s="24"/>
      <c r="H56" s="24"/>
    </row>
    <row r="57" spans="1:8" x14ac:dyDescent="0.2">
      <c r="F57" s="24">
        <f>+F52-SNP!F59</f>
        <v>0</v>
      </c>
      <c r="H57" s="24">
        <f>+H52-SNP!H59</f>
        <v>0</v>
      </c>
    </row>
  </sheetData>
  <phoneticPr fontId="0" type="noConversion"/>
  <pageMargins left="1" right="1" top="0.75" bottom="1" header="0.5" footer="0.5"/>
  <pageSetup scale="65" firstPageNumber="23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zoomScale="75" zoomScaleNormal="75" workbookViewId="0"/>
  </sheetViews>
  <sheetFormatPr defaultRowHeight="12.75" x14ac:dyDescent="0.2"/>
  <cols>
    <col min="1" max="2" width="5.7109375" style="1" customWidth="1"/>
    <col min="3" max="3" width="2.7109375" style="1" customWidth="1"/>
    <col min="4" max="4" width="56.5703125" style="1" customWidth="1"/>
    <col min="5" max="5" width="2.28515625" style="1" customWidth="1"/>
    <col min="6" max="6" width="24.7109375" style="13" bestFit="1" customWidth="1"/>
    <col min="7" max="7" width="2.28515625" style="1" customWidth="1"/>
    <col min="8" max="8" width="24.140625" style="13" bestFit="1" customWidth="1"/>
    <col min="9" max="16384" width="9.140625" style="1"/>
  </cols>
  <sheetData>
    <row r="1" spans="1:8" ht="27.95" customHeight="1" x14ac:dyDescent="0.25">
      <c r="A1" s="4" t="s">
        <v>133</v>
      </c>
      <c r="B1" s="4"/>
      <c r="C1" s="5"/>
      <c r="D1" s="5"/>
      <c r="E1" s="5"/>
      <c r="F1" s="11"/>
      <c r="G1" s="5"/>
      <c r="H1" s="11"/>
    </row>
    <row r="2" spans="1:8" ht="15.95" customHeight="1" x14ac:dyDescent="0.25">
      <c r="A2" s="15" t="str">
        <f>+SNP!A2</f>
        <v>University of Wisconsin System - PLATTEVILLE</v>
      </c>
      <c r="C2" s="16"/>
      <c r="F2" s="19" t="str">
        <f>+'SRE&amp;CNP'!F2</f>
        <v>Year ended June 30, 2013</v>
      </c>
      <c r="H2" s="19" t="str">
        <f>+'SRE&amp;CNP'!H2</f>
        <v xml:space="preserve">Year ended June 30, 2012   </v>
      </c>
    </row>
    <row r="3" spans="1:8" ht="24.95" customHeight="1" x14ac:dyDescent="0.2">
      <c r="F3" s="12"/>
      <c r="H3" s="12"/>
    </row>
    <row r="4" spans="1:8" x14ac:dyDescent="0.2">
      <c r="B4" s="2" t="s">
        <v>64</v>
      </c>
    </row>
    <row r="5" spans="1:8" x14ac:dyDescent="0.2">
      <c r="C5" t="s">
        <v>65</v>
      </c>
      <c r="E5" s="1" t="s">
        <v>60</v>
      </c>
      <c r="F5" s="24">
        <v>50742910.870000005</v>
      </c>
      <c r="G5" s="1" t="s">
        <v>60</v>
      </c>
      <c r="H5" s="44">
        <v>47405933.800000004</v>
      </c>
    </row>
    <row r="6" spans="1:8" x14ac:dyDescent="0.2">
      <c r="C6" t="s">
        <v>66</v>
      </c>
      <c r="F6" s="24">
        <v>12309243.33</v>
      </c>
      <c r="H6" s="44">
        <v>12080240.630000001</v>
      </c>
    </row>
    <row r="7" spans="1:8" x14ac:dyDescent="0.2">
      <c r="C7" s="1" t="s">
        <v>37</v>
      </c>
      <c r="F7" s="24">
        <v>13610414.210000001</v>
      </c>
      <c r="H7" s="44">
        <v>9108069.25</v>
      </c>
    </row>
    <row r="8" spans="1:8" x14ac:dyDescent="0.2">
      <c r="C8" s="1" t="s">
        <v>38</v>
      </c>
      <c r="F8" s="24">
        <v>19091838.169999998</v>
      </c>
      <c r="H8" s="44">
        <v>16335382.470000003</v>
      </c>
    </row>
    <row r="9" spans="1:8" x14ac:dyDescent="0.2">
      <c r="C9" s="1" t="s">
        <v>39</v>
      </c>
      <c r="F9" s="24">
        <v>0</v>
      </c>
      <c r="H9" s="44">
        <v>0</v>
      </c>
    </row>
    <row r="10" spans="1:8" x14ac:dyDescent="0.2">
      <c r="C10" t="s">
        <v>67</v>
      </c>
      <c r="F10" s="24">
        <v>-70963957.359999999</v>
      </c>
      <c r="H10" s="44">
        <v>-65758409.859999999</v>
      </c>
    </row>
    <row r="11" spans="1:8" x14ac:dyDescent="0.2">
      <c r="C11" t="s">
        <v>68</v>
      </c>
      <c r="F11" s="24">
        <v>-30992176.810000002</v>
      </c>
      <c r="H11" s="44">
        <v>-26290719.060000006</v>
      </c>
    </row>
    <row r="12" spans="1:8" x14ac:dyDescent="0.2">
      <c r="C12" t="s">
        <v>69</v>
      </c>
      <c r="F12" s="24">
        <v>-8327523.0000000019</v>
      </c>
      <c r="H12" s="44">
        <v>-5014472.290000001</v>
      </c>
    </row>
    <row r="13" spans="1:8" x14ac:dyDescent="0.2">
      <c r="C13" t="s">
        <v>70</v>
      </c>
      <c r="F13" s="24">
        <v>1075399.48</v>
      </c>
      <c r="H13" s="44">
        <v>984904.08</v>
      </c>
    </row>
    <row r="14" spans="1:8" x14ac:dyDescent="0.2">
      <c r="C14" t="s">
        <v>71</v>
      </c>
      <c r="F14" s="24">
        <v>217467.41</v>
      </c>
      <c r="H14" s="44">
        <v>187732.49</v>
      </c>
    </row>
    <row r="15" spans="1:8" x14ac:dyDescent="0.2">
      <c r="C15" t="s">
        <v>72</v>
      </c>
      <c r="F15" s="24">
        <v>-926358.45</v>
      </c>
      <c r="H15" s="44">
        <v>-1102424.3900000001</v>
      </c>
    </row>
    <row r="16" spans="1:8" x14ac:dyDescent="0.2">
      <c r="C16" s="1" t="s">
        <v>73</v>
      </c>
      <c r="E16" s="5"/>
      <c r="F16" s="25">
        <v>8232574.8600000218</v>
      </c>
      <c r="G16" s="5"/>
      <c r="H16" s="45">
        <v>6599392.3700000048</v>
      </c>
    </row>
    <row r="17" spans="2:10" x14ac:dyDescent="0.2">
      <c r="D17" s="2" t="s">
        <v>74</v>
      </c>
      <c r="E17" s="2"/>
      <c r="F17" s="24">
        <v>-5930167.2899999823</v>
      </c>
      <c r="G17" s="2"/>
      <c r="H17" s="44">
        <v>-5464370.5099999961</v>
      </c>
    </row>
    <row r="18" spans="2:10" x14ac:dyDescent="0.2">
      <c r="F18" s="24"/>
      <c r="H18" s="44"/>
    </row>
    <row r="19" spans="2:10" x14ac:dyDescent="0.2">
      <c r="B19" s="2" t="s">
        <v>75</v>
      </c>
      <c r="F19" s="24"/>
      <c r="H19" s="44"/>
    </row>
    <row r="20" spans="2:10" x14ac:dyDescent="0.2">
      <c r="C20" t="s">
        <v>76</v>
      </c>
      <c r="F20" s="24">
        <v>115189.79000000001</v>
      </c>
      <c r="H20" s="44">
        <v>93542.35</v>
      </c>
    </row>
    <row r="21" spans="2:10" x14ac:dyDescent="0.2">
      <c r="C21" t="s">
        <v>77</v>
      </c>
      <c r="F21" s="24">
        <v>801994.33000000007</v>
      </c>
      <c r="H21" s="44">
        <v>865471.42999999993</v>
      </c>
    </row>
    <row r="22" spans="2:10" x14ac:dyDescent="0.2">
      <c r="C22" t="s">
        <v>78</v>
      </c>
      <c r="E22" s="5"/>
      <c r="F22" s="25">
        <v>-722766.4</v>
      </c>
      <c r="G22" s="5"/>
      <c r="H22" s="45">
        <v>-906848.25</v>
      </c>
    </row>
    <row r="23" spans="2:10" x14ac:dyDescent="0.2">
      <c r="D23" s="2" t="s">
        <v>79</v>
      </c>
      <c r="E23" s="2"/>
      <c r="F23" s="27">
        <v>194417.72000000009</v>
      </c>
      <c r="G23" s="2"/>
      <c r="H23" s="47">
        <v>52165.529999999912</v>
      </c>
      <c r="J23" s="9"/>
    </row>
    <row r="24" spans="2:10" x14ac:dyDescent="0.2">
      <c r="F24" s="24"/>
      <c r="H24" s="44"/>
      <c r="J24" s="9"/>
    </row>
    <row r="25" spans="2:10" x14ac:dyDescent="0.2">
      <c r="B25" s="2" t="s">
        <v>80</v>
      </c>
      <c r="F25" s="24"/>
      <c r="H25" s="44"/>
    </row>
    <row r="26" spans="2:10" x14ac:dyDescent="0.2">
      <c r="C26" t="s">
        <v>84</v>
      </c>
      <c r="F26" s="24">
        <v>4573172.5600000005</v>
      </c>
      <c r="H26" s="44">
        <v>8744671.0537999999</v>
      </c>
    </row>
    <row r="27" spans="2:10" x14ac:dyDescent="0.2">
      <c r="C27" s="1" t="s">
        <v>120</v>
      </c>
      <c r="F27" s="24">
        <v>1033464.3</v>
      </c>
      <c r="H27" s="44">
        <v>1996600.17</v>
      </c>
    </row>
    <row r="28" spans="2:10" x14ac:dyDescent="0.2">
      <c r="C28" t="s">
        <v>85</v>
      </c>
      <c r="F28" s="24">
        <v>128978.23000000001</v>
      </c>
      <c r="H28" s="44">
        <v>313785.55999999988</v>
      </c>
    </row>
    <row r="29" spans="2:10" x14ac:dyDescent="0.2">
      <c r="C29" t="s">
        <v>86</v>
      </c>
      <c r="F29" s="24">
        <v>-9677582.3399999999</v>
      </c>
      <c r="H29" s="44">
        <v>-9486916.5300000012</v>
      </c>
    </row>
    <row r="30" spans="2:10" x14ac:dyDescent="0.2">
      <c r="C30" t="s">
        <v>87</v>
      </c>
      <c r="F30" s="24">
        <v>-8494487.620000001</v>
      </c>
      <c r="H30" s="44">
        <v>-7238750.4799999995</v>
      </c>
    </row>
    <row r="31" spans="2:10" x14ac:dyDescent="0.2">
      <c r="C31" s="1" t="s">
        <v>88</v>
      </c>
      <c r="E31" s="5"/>
      <c r="F31" s="25">
        <v>-5352765.08</v>
      </c>
      <c r="G31" s="5"/>
      <c r="H31" s="45">
        <v>-4995590.2237999989</v>
      </c>
    </row>
    <row r="32" spans="2:10" x14ac:dyDescent="0.2">
      <c r="D32" s="2" t="s">
        <v>81</v>
      </c>
      <c r="E32" s="2"/>
      <c r="F32" s="27"/>
      <c r="G32" s="2"/>
      <c r="H32" s="47"/>
      <c r="J32" s="9"/>
    </row>
    <row r="33" spans="2:10" x14ac:dyDescent="0.2">
      <c r="D33" s="2" t="s">
        <v>82</v>
      </c>
      <c r="F33" s="29">
        <v>-17789219.950000003</v>
      </c>
      <c r="H33" s="49">
        <v>-10666200.449999999</v>
      </c>
      <c r="J33" s="9"/>
    </row>
    <row r="34" spans="2:10" x14ac:dyDescent="0.2">
      <c r="D34" s="2"/>
      <c r="F34" s="24"/>
      <c r="H34" s="44"/>
      <c r="J34" s="9"/>
    </row>
    <row r="35" spans="2:10" x14ac:dyDescent="0.2">
      <c r="B35" s="2" t="s">
        <v>83</v>
      </c>
      <c r="F35" s="24"/>
      <c r="H35" s="44"/>
    </row>
    <row r="36" spans="2:10" x14ac:dyDescent="0.2">
      <c r="C36" s="1" t="s">
        <v>51</v>
      </c>
      <c r="F36" s="24">
        <v>16229174.75</v>
      </c>
      <c r="H36" s="44">
        <v>14028868.84</v>
      </c>
    </row>
    <row r="37" spans="2:10" x14ac:dyDescent="0.2">
      <c r="C37" t="s">
        <v>85</v>
      </c>
      <c r="F37" s="24">
        <v>14367674.42</v>
      </c>
      <c r="H37" s="44">
        <v>8509809.8300000001</v>
      </c>
    </row>
    <row r="38" spans="2:10" x14ac:dyDescent="0.2">
      <c r="C38" s="1" t="s">
        <v>119</v>
      </c>
      <c r="F38" s="24">
        <v>-3896658.6599999997</v>
      </c>
      <c r="H38" s="44">
        <v>-3493845.5100000002</v>
      </c>
    </row>
    <row r="39" spans="2:10" x14ac:dyDescent="0.2">
      <c r="C39" t="s">
        <v>89</v>
      </c>
      <c r="E39" s="9"/>
      <c r="F39" s="24">
        <v>0</v>
      </c>
      <c r="G39" s="9"/>
      <c r="H39" s="44">
        <v>0</v>
      </c>
    </row>
    <row r="40" spans="2:10" x14ac:dyDescent="0.2">
      <c r="C40" t="s">
        <v>90</v>
      </c>
      <c r="D40" s="3"/>
      <c r="E40" s="3"/>
      <c r="F40" s="24">
        <v>36873714</v>
      </c>
      <c r="G40" s="3"/>
      <c r="H40" s="44">
        <v>35898227</v>
      </c>
    </row>
    <row r="41" spans="2:10" x14ac:dyDescent="0.2">
      <c r="C41" t="s">
        <v>91</v>
      </c>
      <c r="E41" s="5"/>
      <c r="F41" s="25">
        <v>-36260383</v>
      </c>
      <c r="G41" s="5"/>
      <c r="H41" s="45">
        <v>-35967008</v>
      </c>
    </row>
    <row r="42" spans="2:10" x14ac:dyDescent="0.2">
      <c r="D42" s="2" t="s">
        <v>92</v>
      </c>
      <c r="F42" s="24"/>
      <c r="H42" s="44"/>
    </row>
    <row r="43" spans="2:10" x14ac:dyDescent="0.2">
      <c r="D43" s="2" t="s">
        <v>93</v>
      </c>
      <c r="F43" s="24">
        <v>27313521.510000005</v>
      </c>
      <c r="H43" s="44">
        <v>18976052.159999996</v>
      </c>
    </row>
    <row r="44" spans="2:10" x14ac:dyDescent="0.2">
      <c r="F44" s="24"/>
      <c r="H44" s="44"/>
    </row>
    <row r="45" spans="2:10" x14ac:dyDescent="0.2">
      <c r="C45" s="2" t="s">
        <v>94</v>
      </c>
      <c r="F45" s="24">
        <v>3788551.9900000207</v>
      </c>
      <c r="H45" s="44">
        <v>2897646.7300000004</v>
      </c>
    </row>
    <row r="46" spans="2:10" x14ac:dyDescent="0.2">
      <c r="F46" s="24"/>
      <c r="H46" s="44"/>
    </row>
    <row r="47" spans="2:10" x14ac:dyDescent="0.2">
      <c r="B47" s="20" t="s">
        <v>95</v>
      </c>
      <c r="F47" s="24">
        <v>31702329.340000004</v>
      </c>
      <c r="H47" s="44">
        <v>28804682.610000007</v>
      </c>
    </row>
    <row r="48" spans="2:10" x14ac:dyDescent="0.2">
      <c r="C48" s="1" t="s">
        <v>59</v>
      </c>
      <c r="F48" s="24">
        <v>0</v>
      </c>
      <c r="H48" s="44">
        <v>0</v>
      </c>
    </row>
    <row r="49" spans="2:10" ht="6" customHeight="1" x14ac:dyDescent="0.2">
      <c r="E49" s="5"/>
      <c r="F49" s="28"/>
      <c r="G49" s="5"/>
      <c r="H49" s="48"/>
      <c r="J49" s="6"/>
    </row>
    <row r="50" spans="2:10" ht="6" customHeight="1" x14ac:dyDescent="0.2">
      <c r="F50" s="31"/>
      <c r="H50" s="50"/>
      <c r="J50" s="6"/>
    </row>
    <row r="51" spans="2:10" ht="13.5" thickBot="1" x14ac:dyDescent="0.25">
      <c r="B51" s="2" t="s">
        <v>96</v>
      </c>
      <c r="C51"/>
      <c r="D51"/>
      <c r="E51" s="10" t="s">
        <v>60</v>
      </c>
      <c r="F51" s="26">
        <v>35490881.330000028</v>
      </c>
      <c r="G51" s="10" t="s">
        <v>60</v>
      </c>
      <c r="H51" s="46">
        <v>31702329.340000007</v>
      </c>
    </row>
    <row r="52" spans="2:10" ht="13.5" thickTop="1" x14ac:dyDescent="0.2">
      <c r="B52" s="2"/>
      <c r="C52"/>
      <c r="D52"/>
      <c r="E52" s="9"/>
      <c r="F52" s="18"/>
      <c r="G52" s="9"/>
      <c r="H52" s="43"/>
    </row>
    <row r="53" spans="2:10" x14ac:dyDescent="0.2">
      <c r="B53" s="2"/>
      <c r="C53"/>
      <c r="D53"/>
      <c r="E53" s="9"/>
      <c r="F53" s="18"/>
      <c r="G53" s="9"/>
      <c r="H53" s="43"/>
    </row>
    <row r="54" spans="2:10" x14ac:dyDescent="0.2">
      <c r="B54" s="2" t="s">
        <v>97</v>
      </c>
      <c r="C54"/>
      <c r="D54"/>
      <c r="E54" s="9"/>
      <c r="F54" s="18"/>
      <c r="G54" s="9"/>
      <c r="H54" s="43"/>
    </row>
    <row r="55" spans="2:10" x14ac:dyDescent="0.2">
      <c r="B55"/>
      <c r="C55"/>
      <c r="D55"/>
      <c r="E55" s="9"/>
      <c r="F55" s="18"/>
      <c r="G55" s="9"/>
      <c r="H55" s="43"/>
    </row>
    <row r="56" spans="2:10" x14ac:dyDescent="0.2">
      <c r="B56" t="s">
        <v>98</v>
      </c>
      <c r="C56"/>
      <c r="D56"/>
      <c r="E56" s="9" t="s">
        <v>60</v>
      </c>
      <c r="F56" s="24">
        <v>-9935082.3099999875</v>
      </c>
      <c r="G56" s="9" t="s">
        <v>60</v>
      </c>
      <c r="H56" s="44">
        <v>-14489675.989999995</v>
      </c>
    </row>
    <row r="57" spans="2:10" x14ac:dyDescent="0.2">
      <c r="B57" s="14" t="s">
        <v>99</v>
      </c>
      <c r="C57" s="14"/>
      <c r="D57"/>
      <c r="E57" s="9"/>
      <c r="F57" s="24"/>
      <c r="G57" s="9"/>
      <c r="H57" s="44"/>
    </row>
    <row r="58" spans="2:10" x14ac:dyDescent="0.2">
      <c r="B58" s="14" t="s">
        <v>100</v>
      </c>
      <c r="C58" s="14"/>
      <c r="D58"/>
      <c r="E58" s="9"/>
      <c r="F58" s="24"/>
      <c r="G58" s="9"/>
      <c r="H58" s="44"/>
    </row>
    <row r="59" spans="2:10" x14ac:dyDescent="0.2">
      <c r="B59"/>
      <c r="C59" t="s">
        <v>101</v>
      </c>
      <c r="D59"/>
      <c r="E59" s="9"/>
      <c r="F59" s="24">
        <v>6815792.1600000001</v>
      </c>
      <c r="G59" s="9"/>
      <c r="H59" s="44">
        <v>6697106.25</v>
      </c>
    </row>
    <row r="60" spans="2:10" x14ac:dyDescent="0.2">
      <c r="B60"/>
      <c r="C60" t="s">
        <v>102</v>
      </c>
      <c r="D60"/>
      <c r="E60" s="9"/>
      <c r="F60" s="24"/>
      <c r="G60" s="9"/>
      <c r="H60" s="44"/>
    </row>
    <row r="61" spans="2:10" x14ac:dyDescent="0.2">
      <c r="B61"/>
      <c r="C61" s="21"/>
      <c r="D61" s="21" t="s">
        <v>103</v>
      </c>
      <c r="E61" s="9"/>
      <c r="F61" s="24">
        <v>131610.50999999989</v>
      </c>
      <c r="G61" s="9"/>
      <c r="H61" s="44">
        <v>-1254582.0899999999</v>
      </c>
    </row>
    <row r="62" spans="2:10" x14ac:dyDescent="0.2">
      <c r="B62"/>
      <c r="C62" s="21"/>
      <c r="D62" s="21" t="s">
        <v>4</v>
      </c>
      <c r="E62" s="9"/>
      <c r="F62" s="24">
        <v>-235185.11</v>
      </c>
      <c r="G62" s="9"/>
      <c r="H62" s="44">
        <v>-42601.97</v>
      </c>
    </row>
    <row r="63" spans="2:10" x14ac:dyDescent="0.2">
      <c r="B63"/>
      <c r="C63" s="21"/>
      <c r="D63" s="21" t="s">
        <v>104</v>
      </c>
      <c r="E63" s="9"/>
      <c r="F63" s="24">
        <v>-103871.81999999995</v>
      </c>
      <c r="G63" s="9"/>
      <c r="H63" s="44">
        <v>288837.42</v>
      </c>
    </row>
    <row r="64" spans="2:10" x14ac:dyDescent="0.2">
      <c r="B64"/>
      <c r="C64" s="21"/>
      <c r="D64" s="21" t="s">
        <v>6</v>
      </c>
      <c r="E64" s="9"/>
      <c r="F64" s="24">
        <v>-67159.37</v>
      </c>
      <c r="G64" s="9"/>
      <c r="H64" s="44">
        <v>20233.48000000005</v>
      </c>
    </row>
    <row r="65" spans="2:10" x14ac:dyDescent="0.2">
      <c r="B65"/>
      <c r="C65" s="21"/>
      <c r="D65" s="21" t="s">
        <v>18</v>
      </c>
      <c r="E65" s="9"/>
      <c r="F65" s="24">
        <v>-2226708.17</v>
      </c>
      <c r="G65" s="9"/>
      <c r="H65" s="44">
        <v>1933184.82</v>
      </c>
    </row>
    <row r="66" spans="2:10" x14ac:dyDescent="0.2">
      <c r="B66"/>
      <c r="C66" s="21"/>
      <c r="D66" s="21" t="s">
        <v>21</v>
      </c>
      <c r="E66" s="9"/>
      <c r="F66" s="24">
        <v>-284987.7</v>
      </c>
      <c r="G66" s="9"/>
      <c r="H66" s="44">
        <v>1311507.57</v>
      </c>
    </row>
    <row r="67" spans="2:10" x14ac:dyDescent="0.2">
      <c r="B67"/>
      <c r="C67" s="21"/>
      <c r="D67" s="21" t="s">
        <v>22</v>
      </c>
      <c r="E67" s="9"/>
      <c r="F67" s="24">
        <v>-24575.48000000001</v>
      </c>
      <c r="G67" s="9"/>
      <c r="H67" s="44">
        <v>71620.000000000015</v>
      </c>
    </row>
    <row r="68" spans="2:10" ht="6" customHeight="1" x14ac:dyDescent="0.2">
      <c r="E68" s="5"/>
      <c r="F68" s="28"/>
      <c r="G68" s="5"/>
      <c r="H68" s="48"/>
      <c r="J68" s="6"/>
    </row>
    <row r="69" spans="2:10" ht="6" customHeight="1" x14ac:dyDescent="0.2">
      <c r="F69" s="31"/>
      <c r="H69" s="50"/>
      <c r="J69" s="6"/>
    </row>
    <row r="70" spans="2:10" ht="13.5" thickBot="1" x14ac:dyDescent="0.25">
      <c r="B70"/>
      <c r="C70"/>
      <c r="D70" s="2" t="s">
        <v>105</v>
      </c>
      <c r="E70" s="10" t="s">
        <v>60</v>
      </c>
      <c r="F70" s="26">
        <v>-5930167.2899999879</v>
      </c>
      <c r="G70" s="10" t="s">
        <v>60</v>
      </c>
      <c r="H70" s="46">
        <v>-5464370.5099999942</v>
      </c>
    </row>
    <row r="71" spans="2:10" ht="13.5" thickTop="1" x14ac:dyDescent="0.2">
      <c r="B71" s="3"/>
      <c r="C71" s="3"/>
      <c r="D71" s="3"/>
      <c r="E71" s="9"/>
      <c r="F71" s="24"/>
      <c r="G71" s="9"/>
      <c r="H71" s="44"/>
    </row>
    <row r="72" spans="2:10" x14ac:dyDescent="0.2">
      <c r="B72" s="3"/>
      <c r="C72" s="3"/>
      <c r="D72" s="3"/>
      <c r="E72" s="9"/>
      <c r="F72" s="24"/>
      <c r="G72" s="9"/>
      <c r="H72" s="44"/>
    </row>
    <row r="73" spans="2:10" x14ac:dyDescent="0.2">
      <c r="B73" s="3" t="s">
        <v>106</v>
      </c>
      <c r="C73" s="3"/>
      <c r="D73" s="3"/>
      <c r="E73" s="9"/>
      <c r="F73" s="24"/>
      <c r="G73" s="9"/>
      <c r="H73" s="44"/>
    </row>
    <row r="74" spans="2:10" x14ac:dyDescent="0.2">
      <c r="B74" s="3"/>
      <c r="C74" s="3"/>
      <c r="D74" s="3"/>
      <c r="E74" s="9"/>
      <c r="F74" s="24"/>
      <c r="G74" s="9"/>
      <c r="H74" s="44"/>
    </row>
    <row r="75" spans="2:10" x14ac:dyDescent="0.2">
      <c r="B75" s="3"/>
      <c r="C75" s="3" t="s">
        <v>107</v>
      </c>
      <c r="D75" s="3"/>
      <c r="E75" s="9"/>
      <c r="F75" s="24"/>
      <c r="G75" s="9"/>
      <c r="H75" s="44"/>
    </row>
    <row r="76" spans="2:10" x14ac:dyDescent="0.2">
      <c r="B76" s="3"/>
      <c r="C76" s="3"/>
      <c r="D76" s="3" t="s">
        <v>108</v>
      </c>
      <c r="E76" s="9" t="s">
        <v>60</v>
      </c>
      <c r="F76" s="24">
        <v>203756</v>
      </c>
      <c r="G76" s="9" t="s">
        <v>60</v>
      </c>
      <c r="H76" s="44">
        <v>55760</v>
      </c>
    </row>
    <row r="77" spans="2:10" x14ac:dyDescent="0.2">
      <c r="B77" s="3"/>
      <c r="C77" s="3"/>
      <c r="D77" s="3" t="s">
        <v>109</v>
      </c>
      <c r="E77" s="9"/>
      <c r="F77" s="24">
        <v>-3117.1000000000004</v>
      </c>
      <c r="G77" s="9"/>
      <c r="H77" s="44">
        <v>-3348.81</v>
      </c>
    </row>
    <row r="78" spans="2:10" x14ac:dyDescent="0.2">
      <c r="B78" s="3"/>
      <c r="C78" s="3" t="s">
        <v>110</v>
      </c>
      <c r="D78" s="3"/>
      <c r="E78" s="9"/>
      <c r="F78" s="24">
        <v>88600</v>
      </c>
      <c r="G78" s="9"/>
      <c r="H78" s="44">
        <v>9000</v>
      </c>
    </row>
    <row r="79" spans="2:10" x14ac:dyDescent="0.2">
      <c r="B79" s="3"/>
      <c r="C79" s="3" t="s">
        <v>111</v>
      </c>
      <c r="D79" s="3"/>
      <c r="E79" s="9"/>
      <c r="F79" s="24">
        <v>188266.02</v>
      </c>
      <c r="G79" s="9"/>
      <c r="H79" s="44">
        <v>-128723.5</v>
      </c>
    </row>
    <row r="80" spans="2:10" x14ac:dyDescent="0.2">
      <c r="B80" s="3"/>
      <c r="C80" s="3"/>
      <c r="D80" s="3"/>
      <c r="F80" s="29"/>
      <c r="H80" s="33"/>
    </row>
    <row r="81" spans="1:8" x14ac:dyDescent="0.2">
      <c r="A81" s="5"/>
      <c r="B81" s="22"/>
      <c r="C81" s="22"/>
      <c r="D81" s="22"/>
      <c r="E81" s="5"/>
      <c r="F81" s="11"/>
      <c r="G81" s="5"/>
      <c r="H81" s="11"/>
    </row>
    <row r="82" spans="1:8" x14ac:dyDescent="0.2">
      <c r="B82" s="23"/>
      <c r="C82" s="23"/>
      <c r="D82" s="23"/>
    </row>
    <row r="83" spans="1:8" x14ac:dyDescent="0.2">
      <c r="B83" s="14" t="s">
        <v>115</v>
      </c>
    </row>
    <row r="85" spans="1:8" x14ac:dyDescent="0.2">
      <c r="F85" s="13">
        <f>+F51-SNP!F6</f>
        <v>0</v>
      </c>
      <c r="H85" s="13">
        <f>+H51-SNP!H6</f>
        <v>0</v>
      </c>
    </row>
    <row r="86" spans="1:8" x14ac:dyDescent="0.2">
      <c r="F86" s="13">
        <f>+F70-F17</f>
        <v>0</v>
      </c>
      <c r="H86" s="13">
        <f>+H70-H17</f>
        <v>0</v>
      </c>
    </row>
  </sheetData>
  <phoneticPr fontId="0" type="noConversion"/>
  <pageMargins left="1" right="1" top="0.75" bottom="0.5" header="0.5" footer="0.5"/>
  <pageSetup scale="67" firstPageNumber="2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SNP</vt:lpstr>
      <vt:lpstr>SRE&amp;CNP</vt:lpstr>
      <vt:lpstr>SCF</vt:lpstr>
      <vt:lpstr>SCF!Print_Area</vt:lpstr>
      <vt:lpstr>SNP!Print_Area</vt:lpstr>
      <vt:lpstr>'SRE&amp;CNP'!Print_Area</vt:lpstr>
    </vt:vector>
  </TitlesOfParts>
  <Company>UW System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Deb Zurkirchen</cp:lastModifiedBy>
  <cp:lastPrinted>2014-01-02T20:35:59Z</cp:lastPrinted>
  <dcterms:created xsi:type="dcterms:W3CDTF">2002-12-27T16:50:56Z</dcterms:created>
  <dcterms:modified xsi:type="dcterms:W3CDTF">2014-02-03T16:49:50Z</dcterms:modified>
</cp:coreProperties>
</file>