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SNP" sheetId="1" r:id="rId1"/>
    <sheet name="SRE&amp;CNP" sheetId="4" r:id="rId2"/>
    <sheet name="SCF" sheetId="5" r:id="rId3"/>
  </sheets>
  <definedNames>
    <definedName name="_xlnm.Print_Area" localSheetId="2">SCF!$A$1:$H$83</definedName>
    <definedName name="_xlnm.Print_Area" localSheetId="0">SNP!$A$1:$H$62</definedName>
    <definedName name="_xlnm.Print_Area" localSheetId="1">'SRE&amp;CNP'!$A$1:$H$55</definedName>
  </definedNames>
  <calcPr calcId="145621"/>
</workbook>
</file>

<file path=xl/calcChain.xml><?xml version="1.0" encoding="utf-8"?>
<calcChain xmlns="http://schemas.openxmlformats.org/spreadsheetml/2006/main">
  <c r="H85" i="5" l="1"/>
  <c r="H64" i="1"/>
  <c r="F57" i="4"/>
  <c r="F2" i="5"/>
  <c r="A2" i="5"/>
  <c r="A2" i="4"/>
  <c r="H2" i="5"/>
  <c r="H86" i="5"/>
  <c r="F64" i="1" l="1"/>
  <c r="F85" i="5"/>
  <c r="F86" i="5"/>
  <c r="H57" i="4"/>
</calcChain>
</file>

<file path=xl/sharedStrings.xml><?xml version="1.0" encoding="utf-8"?>
<sst xmlns="http://schemas.openxmlformats.org/spreadsheetml/2006/main" count="183" uniqueCount="137">
  <si>
    <t>ASSETS</t>
  </si>
  <si>
    <t>Cash and Cash Equivalents</t>
  </si>
  <si>
    <t>Accounts Receivable, Net</t>
  </si>
  <si>
    <t>Student Loans Receivable, Net</t>
  </si>
  <si>
    <t>Inventories</t>
  </si>
  <si>
    <t>Prepaid Expenses</t>
  </si>
  <si>
    <t>Deferred Charges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</si>
  <si>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</si>
  <si>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</si>
  <si>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</si>
  <si>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</si>
  <si>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</si>
  <si>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</si>
  <si>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</si>
  <si>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</si>
  <si>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</si>
  <si>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</si>
  <si>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</si>
  <si>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</si>
  <si>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</si>
  <si>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</si>
  <si>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Deferred Revenue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</si>
  <si>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</si>
  <si>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</si>
  <si>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</si>
  <si>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</si>
  <si>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</si>
  <si>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</si>
  <si>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</si>
  <si>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</si>
  <si>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</si>
  <si>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</si>
  <si>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</si>
  <si>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</si>
  <si>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</si>
  <si>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</si>
  <si>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</si>
  <si>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</si>
  <si>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Sales and Services of Auxiliary Enterprises</t>
  </si>
  <si>
    <t>Sales and Services to UW Hospital Authority</t>
  </si>
  <si>
    <t>Student Loan Interest Income and Fees</t>
  </si>
  <si>
    <t>Other Operating Revenue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</si>
  <si>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</si>
  <si>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</si>
  <si>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</si>
  <si>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</si>
  <si>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</si>
  <si>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</si>
  <si>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</si>
  <si>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INCOME (LOSS)</t>
  </si>
  <si>
    <t>NON-OPERATING REVENUES AND EXPENSES</t>
  </si>
  <si>
    <t>State Appropriations</t>
  </si>
  <si>
    <t>Gifts</t>
  </si>
  <si>
    <t xml:space="preserve">Income Before Capital and Endowment </t>
  </si>
  <si>
    <t xml:space="preserve">   Additions/Deductions</t>
  </si>
  <si>
    <t>Capital Contributions</t>
  </si>
  <si>
    <t>Additions to Permanent Endowment</t>
  </si>
  <si>
    <t>Loss on Disposal of Capital Assets</t>
  </si>
  <si>
    <t>Interest on Indebtedness</t>
  </si>
  <si>
    <t>Prior Period Adjustment</t>
  </si>
  <si>
    <t>$</t>
  </si>
  <si>
    <t>Current Assets:</t>
  </si>
  <si>
    <t>Student Loans</t>
  </si>
  <si>
    <t>Total Operating Revenues</t>
  </si>
  <si>
    <t>Cash Flows from Operating Activities</t>
  </si>
  <si>
    <t>Student Tuition and Fees</t>
  </si>
  <si>
    <t>Federal, State, Local and Private Grants &amp; Contracts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</si>
  <si>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</si>
  <si>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</si>
  <si>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</si>
  <si>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</si>
  <si>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</si>
  <si>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</si>
  <si>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 (Expense)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</si>
  <si>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</si>
  <si>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</si>
  <si>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</si>
  <si>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</si>
  <si>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</si>
  <si>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</si>
  <si>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</si>
  <si>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Net Cash Used in Capital and Related</t>
  </si>
  <si>
    <t xml:space="preserve">  Financing Activities</t>
  </si>
  <si>
    <t>Cash Flows from Noncapital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</si>
  <si>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</si>
  <si>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</si>
  <si>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</si>
  <si>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</si>
  <si>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</si>
  <si>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>Additions to Permanent Endowments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</si>
  <si>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</si>
  <si>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</si>
  <si>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</si>
  <si>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</si>
  <si>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Increase in Cash and Cash Equivalents</t>
  </si>
  <si>
    <t>Cash and Cash  Equivalents - beginning of year</t>
  </si>
  <si>
    <t>Cash and Cash  Equivalents - end of year</t>
  </si>
  <si>
    <t>Reconciliation of Operating Income (Loss) to Net Cash Used in Operating Activities</t>
  </si>
  <si>
    <t>Operating Income (Loss)</t>
  </si>
  <si>
    <t>Adjustments to Reconcile Operating Income (Loss)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</si>
  <si>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</si>
  <si>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</si>
  <si>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</si>
  <si>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</si>
  <si>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</si>
  <si>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</si>
  <si>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</si>
  <si>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</si>
  <si>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</si>
  <si>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Current Year Cash Payments</t>
  </si>
  <si>
    <t>Gifts-In-Kind</t>
  </si>
  <si>
    <t>Net Change in Unrealized Gains and Losses</t>
  </si>
  <si>
    <t>Library Holdings</t>
  </si>
  <si>
    <t>Investment Income  (net of Investment</t>
  </si>
  <si>
    <t xml:space="preserve">  Expense)</t>
  </si>
  <si>
    <t>The accompanying notes to the financial statements are an integral part of these statements.</t>
  </si>
  <si>
    <t>University of Wisconsin System - MADISON</t>
  </si>
  <si>
    <t>Construction in Progress</t>
  </si>
  <si>
    <t>Capital Lease Receivable</t>
  </si>
  <si>
    <t>Unearned Revenue</t>
  </si>
  <si>
    <t>Transfer to State Agencies</t>
  </si>
  <si>
    <t>Capital Appropriations</t>
  </si>
  <si>
    <t>June 30, 2012</t>
  </si>
  <si>
    <t xml:space="preserve">Year ended June 30, 2012   </t>
  </si>
  <si>
    <t>Statement of Net Position</t>
  </si>
  <si>
    <t>June 30, 2013</t>
  </si>
  <si>
    <t>NET POSITION</t>
  </si>
  <si>
    <t>Net Investment in Capital Assets</t>
  </si>
  <si>
    <t>TOTAL NET POSITION</t>
  </si>
  <si>
    <t>Statement of Revenues, Expenses and Changes in Net Position</t>
  </si>
  <si>
    <t>Year ended June 30, 2013</t>
  </si>
  <si>
    <t>INCREASE IN NET POSITION</t>
  </si>
  <si>
    <t>Net Position - beginning of period</t>
  </si>
  <si>
    <t>NET POSITION - end of period</t>
  </si>
  <si>
    <t>Statement of Cash Flows</t>
  </si>
  <si>
    <t xml:space="preserve">  Scholarship Allowances of $75,593,972 and $66,778,438, respectively)</t>
  </si>
  <si>
    <t xml:space="preserve">  (net of Scholarship Allowances of $10,171,464 and $8,865,090, respectively)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</si>
</sst>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1" xfId="0" applyFont="1" applyBorder="1"/>
    <xf numFmtId="0" fontId="2" fillId="0" borderId="1" xfId="0" applyFont="1" applyBorder="1"/>
    <xf numFmtId="4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2" fillId="0" borderId="2" xfId="0" applyFont="1" applyBorder="1"/>
    <xf numFmtId="37" fontId="2" fillId="0" borderId="1" xfId="0" applyNumberFormat="1" applyFont="1" applyFill="1" applyBorder="1"/>
    <xf numFmtId="37" fontId="2" fillId="0" borderId="0" xfId="0" applyNumberFormat="1" applyFont="1" applyFill="1"/>
    <xf numFmtId="37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quotePrefix="1" applyFont="1" applyAlignment="1">
      <alignment horizontal="right"/>
    </xf>
    <xf numFmtId="164" fontId="2" fillId="0" borderId="0" xfId="1" applyNumberFormat="1" applyFont="1" applyFill="1" applyBorder="1"/>
    <xf numFmtId="0" fontId="2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43" fontId="2" fillId="0" borderId="2" xfId="1" applyFont="1" applyFill="1" applyBorder="1"/>
    <xf numFmtId="43" fontId="2" fillId="0" borderId="0" xfId="1" applyFont="1" applyFill="1"/>
    <xf numFmtId="43" fontId="2" fillId="0" borderId="1" xfId="1" applyFont="1" applyBorder="1"/>
    <xf numFmtId="43" fontId="2" fillId="0" borderId="0" xfId="1" applyFont="1"/>
    <xf numFmtId="164" fontId="2" fillId="0" borderId="1" xfId="1" applyNumberFormat="1" applyFont="1" applyFill="1" applyBorder="1"/>
    <xf numFmtId="43" fontId="2" fillId="0" borderId="0" xfId="1" applyFont="1" applyBorder="1"/>
    <xf numFmtId="0" fontId="1" fillId="0" borderId="0" xfId="0" applyFont="1" applyFill="1"/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75" zoomScaleNormal="75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5.7109375" style="1" customWidth="1"/>
    <col min="5" max="5" width="2.28515625" style="1" customWidth="1"/>
    <col min="6" max="6" width="18.5703125" style="8" bestFit="1" customWidth="1"/>
    <col min="7" max="7" width="2.28515625" style="1" customWidth="1"/>
    <col min="8" max="8" width="18.5703125" style="8" bestFit="1" customWidth="1"/>
    <col min="9" max="16384" width="9.140625" style="1"/>
  </cols>
  <sheetData>
    <row r="1" spans="1:8" ht="27.95" customHeight="1" x14ac:dyDescent="0.25">
      <c r="A1" s="4" t="s">
        <v>124</v>
      </c>
      <c r="B1" s="5"/>
      <c r="C1" s="5"/>
      <c r="D1" s="5"/>
      <c r="E1" s="5"/>
      <c r="F1" s="7"/>
      <c r="G1" s="5"/>
      <c r="H1" s="7"/>
    </row>
    <row r="2" spans="1:8" ht="15.95" customHeight="1" x14ac:dyDescent="0.25">
      <c r="A2" s="15" t="s">
        <v>116</v>
      </c>
      <c r="B2" s="16"/>
      <c r="F2" s="17" t="s">
        <v>125</v>
      </c>
      <c r="H2" s="17" t="s">
        <v>122</v>
      </c>
    </row>
    <row r="3" spans="1:8" ht="24.95" customHeight="1" x14ac:dyDescent="0.2"/>
    <row r="4" spans="1:8" x14ac:dyDescent="0.2">
      <c r="B4" s="2" t="s">
        <v>0</v>
      </c>
    </row>
    <row r="5" spans="1:8" x14ac:dyDescent="0.2">
      <c r="B5" s="1" t="s">
        <v>61</v>
      </c>
    </row>
    <row r="6" spans="1:8" ht="12.75" customHeight="1" x14ac:dyDescent="0.2">
      <c r="C6" s="1" t="s">
        <v>1</v>
      </c>
      <c r="E6" s="1" t="s">
        <v>60</v>
      </c>
      <c r="F6" s="24">
        <v>746789525.10000002</v>
      </c>
      <c r="G6" s="1" t="s">
        <v>60</v>
      </c>
      <c r="H6" s="24">
        <v>587167113.21999991</v>
      </c>
    </row>
    <row r="7" spans="1:8" x14ac:dyDescent="0.2">
      <c r="C7" s="1" t="s">
        <v>2</v>
      </c>
      <c r="F7" s="24">
        <v>194253595.04999998</v>
      </c>
      <c r="H7" s="24">
        <v>179744982.40000001</v>
      </c>
    </row>
    <row r="8" spans="1:8" x14ac:dyDescent="0.2">
      <c r="C8" s="1" t="s">
        <v>3</v>
      </c>
      <c r="F8" s="24">
        <v>14766215.970000001</v>
      </c>
      <c r="H8" s="24">
        <v>14595666.720000001</v>
      </c>
    </row>
    <row r="9" spans="1:8" x14ac:dyDescent="0.2">
      <c r="C9" s="1" t="s">
        <v>118</v>
      </c>
      <c r="F9" s="24">
        <v>662539.57999999996</v>
      </c>
      <c r="H9" s="24">
        <v>1287872.76</v>
      </c>
    </row>
    <row r="10" spans="1:8" x14ac:dyDescent="0.2">
      <c r="C10" s="1" t="s">
        <v>4</v>
      </c>
      <c r="F10" s="24">
        <v>27869307.579999998</v>
      </c>
      <c r="H10" s="24">
        <v>29464685.800000001</v>
      </c>
    </row>
    <row r="11" spans="1:8" x14ac:dyDescent="0.2">
      <c r="C11" s="1" t="s">
        <v>5</v>
      </c>
      <c r="F11" s="24">
        <v>17904544.509999998</v>
      </c>
      <c r="H11" s="24">
        <v>17422597.629999999</v>
      </c>
    </row>
    <row r="12" spans="1:8" x14ac:dyDescent="0.2">
      <c r="C12" s="1" t="s">
        <v>6</v>
      </c>
      <c r="E12" s="5"/>
      <c r="F12" s="25">
        <v>20857233.199999996</v>
      </c>
      <c r="G12" s="5"/>
      <c r="H12" s="25">
        <v>7700698.1500000004</v>
      </c>
    </row>
    <row r="13" spans="1:8" x14ac:dyDescent="0.2">
      <c r="D13" s="1" t="s">
        <v>7</v>
      </c>
      <c r="F13" s="24">
        <v>1023102960.9900001</v>
      </c>
      <c r="H13" s="24">
        <v>837383616.67999983</v>
      </c>
    </row>
    <row r="14" spans="1:8" x14ac:dyDescent="0.2">
      <c r="F14" s="24"/>
      <c r="H14" s="24"/>
    </row>
    <row r="15" spans="1:8" x14ac:dyDescent="0.2">
      <c r="B15" s="1" t="s">
        <v>8</v>
      </c>
      <c r="F15" s="24"/>
      <c r="H15" s="24"/>
    </row>
    <row r="16" spans="1:8" x14ac:dyDescent="0.2">
      <c r="C16" s="1" t="s">
        <v>9</v>
      </c>
      <c r="F16" s="24">
        <v>375433283.36000001</v>
      </c>
      <c r="H16" s="24">
        <v>354503435.66000003</v>
      </c>
    </row>
    <row r="17" spans="2:8" x14ac:dyDescent="0.2">
      <c r="C17" s="1" t="s">
        <v>3</v>
      </c>
      <c r="F17" s="24">
        <v>77197166.170000002</v>
      </c>
      <c r="H17" s="24">
        <v>72295434.239999995</v>
      </c>
    </row>
    <row r="18" spans="2:8" x14ac:dyDescent="0.2">
      <c r="C18" s="1" t="s">
        <v>118</v>
      </c>
      <c r="F18" s="24">
        <v>559050.05000000005</v>
      </c>
      <c r="H18" s="24">
        <v>1221589.6299999999</v>
      </c>
    </row>
    <row r="19" spans="2:8" x14ac:dyDescent="0.2">
      <c r="C19" s="1" t="s">
        <v>10</v>
      </c>
      <c r="F19" s="24">
        <v>80077990.069999993</v>
      </c>
      <c r="H19" s="24">
        <v>80077990.069999993</v>
      </c>
    </row>
    <row r="20" spans="2:8" x14ac:dyDescent="0.2">
      <c r="C20" s="1" t="s">
        <v>11</v>
      </c>
      <c r="F20" s="24">
        <v>109141566.29000001</v>
      </c>
      <c r="H20" s="24">
        <v>104544034.94</v>
      </c>
    </row>
    <row r="21" spans="2:8" x14ac:dyDescent="0.2">
      <c r="C21" s="1" t="s">
        <v>117</v>
      </c>
      <c r="F21" s="24">
        <v>455299438.05000001</v>
      </c>
      <c r="H21" s="24">
        <v>406489112.13999999</v>
      </c>
    </row>
    <row r="22" spans="2:8" x14ac:dyDescent="0.2">
      <c r="C22" s="1" t="s">
        <v>12</v>
      </c>
      <c r="F22" s="24">
        <v>1877423135.1900001</v>
      </c>
      <c r="H22" s="24">
        <v>1752089619</v>
      </c>
    </row>
    <row r="23" spans="2:8" x14ac:dyDescent="0.2">
      <c r="C23" s="1" t="s">
        <v>13</v>
      </c>
      <c r="F23" s="24">
        <v>223849771.96000001</v>
      </c>
      <c r="H23" s="24">
        <v>220657998.19</v>
      </c>
    </row>
    <row r="24" spans="2:8" x14ac:dyDescent="0.2">
      <c r="C24" s="1" t="s">
        <v>112</v>
      </c>
      <c r="E24" s="5"/>
      <c r="F24" s="25">
        <v>542760082.50999999</v>
      </c>
      <c r="G24" s="5"/>
      <c r="H24" s="25">
        <v>539399928.50999999</v>
      </c>
    </row>
    <row r="25" spans="2:8" x14ac:dyDescent="0.2">
      <c r="D25" s="1" t="s">
        <v>14</v>
      </c>
      <c r="F25" s="24">
        <v>3741741483.6500006</v>
      </c>
      <c r="H25" s="24">
        <v>3531279142.3800001</v>
      </c>
    </row>
    <row r="26" spans="2:8" ht="6" customHeight="1" x14ac:dyDescent="0.2">
      <c r="E26" s="5"/>
      <c r="F26" s="25"/>
      <c r="G26" s="5"/>
      <c r="H26" s="25"/>
    </row>
    <row r="27" spans="2:8" ht="6" customHeight="1" x14ac:dyDescent="0.2">
      <c r="E27" s="9"/>
      <c r="F27" s="24"/>
      <c r="G27" s="9"/>
      <c r="H27" s="24"/>
    </row>
    <row r="28" spans="2:8" s="2" customFormat="1" x14ac:dyDescent="0.2">
      <c r="D28" s="2" t="s">
        <v>15</v>
      </c>
      <c r="E28" s="5" t="s">
        <v>60</v>
      </c>
      <c r="F28" s="25">
        <v>4764844444.6400003</v>
      </c>
      <c r="G28" s="5" t="s">
        <v>60</v>
      </c>
      <c r="H28" s="25">
        <v>4368662759.0599995</v>
      </c>
    </row>
    <row r="29" spans="2:8" x14ac:dyDescent="0.2">
      <c r="F29" s="24"/>
      <c r="H29" s="24"/>
    </row>
    <row r="30" spans="2:8" x14ac:dyDescent="0.2">
      <c r="B30" s="2" t="s">
        <v>16</v>
      </c>
      <c r="F30" s="24"/>
      <c r="H30" s="24"/>
    </row>
    <row r="31" spans="2:8" x14ac:dyDescent="0.2">
      <c r="B31" s="1" t="s">
        <v>17</v>
      </c>
      <c r="F31" s="24"/>
      <c r="H31" s="24"/>
    </row>
    <row r="32" spans="2:8" x14ac:dyDescent="0.2">
      <c r="C32" s="1" t="s">
        <v>18</v>
      </c>
      <c r="E32" s="1" t="s">
        <v>60</v>
      </c>
      <c r="F32" s="24">
        <v>137674984.69</v>
      </c>
      <c r="G32" s="1" t="s">
        <v>60</v>
      </c>
      <c r="H32" s="24">
        <v>138343804.57999998</v>
      </c>
    </row>
    <row r="33" spans="2:8" x14ac:dyDescent="0.2">
      <c r="C33" s="1" t="s">
        <v>19</v>
      </c>
      <c r="F33" s="24">
        <v>34670637.280000001</v>
      </c>
      <c r="H33" s="24">
        <v>29568788.920000002</v>
      </c>
    </row>
    <row r="34" spans="2:8" x14ac:dyDescent="0.2">
      <c r="C34" s="1" t="s">
        <v>20</v>
      </c>
      <c r="F34" s="24">
        <v>3942759.8</v>
      </c>
      <c r="H34" s="24">
        <v>3929906.46</v>
      </c>
    </row>
    <row r="35" spans="2:8" x14ac:dyDescent="0.2">
      <c r="C35" s="1" t="s">
        <v>119</v>
      </c>
      <c r="F35" s="24">
        <v>104484517.25</v>
      </c>
      <c r="H35" s="24">
        <v>104398882.06</v>
      </c>
    </row>
    <row r="36" spans="2:8" x14ac:dyDescent="0.2">
      <c r="C36" s="1" t="s">
        <v>22</v>
      </c>
      <c r="F36" s="24">
        <v>41568946.350000009</v>
      </c>
      <c r="H36" s="24">
        <v>46542485.240000002</v>
      </c>
    </row>
    <row r="37" spans="2:8" x14ac:dyDescent="0.2">
      <c r="C37" s="1" t="s">
        <v>23</v>
      </c>
      <c r="E37" s="5"/>
      <c r="F37" s="25">
        <v>0</v>
      </c>
      <c r="G37" s="5"/>
      <c r="H37" s="25">
        <v>26422.06</v>
      </c>
    </row>
    <row r="38" spans="2:8" x14ac:dyDescent="0.2">
      <c r="D38" s="1" t="s">
        <v>24</v>
      </c>
      <c r="F38" s="24">
        <v>322341845.37</v>
      </c>
      <c r="H38" s="24">
        <v>322810289.31999999</v>
      </c>
    </row>
    <row r="39" spans="2:8" x14ac:dyDescent="0.2">
      <c r="F39" s="24"/>
      <c r="H39" s="24"/>
    </row>
    <row r="40" spans="2:8" x14ac:dyDescent="0.2">
      <c r="B40" s="1" t="s">
        <v>25</v>
      </c>
      <c r="F40" s="24"/>
      <c r="H40" s="24"/>
    </row>
    <row r="41" spans="2:8" x14ac:dyDescent="0.2">
      <c r="C41" s="1" t="s">
        <v>19</v>
      </c>
      <c r="F41" s="24">
        <v>840248190.63</v>
      </c>
      <c r="H41" s="24">
        <v>738005264.30999994</v>
      </c>
    </row>
    <row r="42" spans="2:8" x14ac:dyDescent="0.2">
      <c r="C42" s="1" t="s">
        <v>20</v>
      </c>
      <c r="F42" s="24">
        <v>8296715.3499999996</v>
      </c>
      <c r="H42" s="24">
        <v>11961564.24</v>
      </c>
    </row>
    <row r="43" spans="2:8" x14ac:dyDescent="0.2">
      <c r="C43" s="1" t="s">
        <v>22</v>
      </c>
      <c r="E43" s="5"/>
      <c r="F43" s="25">
        <v>46943696.360000007</v>
      </c>
      <c r="G43" s="5"/>
      <c r="H43" s="25">
        <v>42499958.660000004</v>
      </c>
    </row>
    <row r="44" spans="2:8" x14ac:dyDescent="0.2">
      <c r="D44" s="1" t="s">
        <v>26</v>
      </c>
      <c r="F44" s="24">
        <v>895488602.34000003</v>
      </c>
      <c r="H44" s="24">
        <v>792466787.20999992</v>
      </c>
    </row>
    <row r="45" spans="2:8" ht="6" customHeight="1" x14ac:dyDescent="0.2">
      <c r="E45" s="5"/>
      <c r="F45" s="25"/>
      <c r="G45" s="5"/>
      <c r="H45" s="25"/>
    </row>
    <row r="46" spans="2:8" ht="6" customHeight="1" x14ac:dyDescent="0.2">
      <c r="E46" s="9"/>
      <c r="F46" s="24"/>
      <c r="G46" s="9"/>
      <c r="H46" s="24"/>
    </row>
    <row r="47" spans="2:8" s="2" customFormat="1" x14ac:dyDescent="0.2">
      <c r="D47" s="2" t="s">
        <v>27</v>
      </c>
      <c r="E47" s="5" t="s">
        <v>60</v>
      </c>
      <c r="F47" s="25">
        <v>1217830447.71</v>
      </c>
      <c r="G47" s="5" t="s">
        <v>60</v>
      </c>
      <c r="H47" s="25">
        <v>1115277076.53</v>
      </c>
    </row>
    <row r="48" spans="2:8" x14ac:dyDescent="0.2">
      <c r="F48" s="24"/>
      <c r="H48" s="24"/>
    </row>
    <row r="49" spans="1:8" x14ac:dyDescent="0.2">
      <c r="B49" s="2" t="s">
        <v>126</v>
      </c>
      <c r="F49" s="24"/>
      <c r="H49" s="24"/>
    </row>
    <row r="50" spans="1:8" x14ac:dyDescent="0.2">
      <c r="F50" s="24"/>
      <c r="H50" s="24"/>
    </row>
    <row r="51" spans="1:8" x14ac:dyDescent="0.2">
      <c r="C51" s="1" t="s">
        <v>127</v>
      </c>
      <c r="E51" s="1" t="s">
        <v>60</v>
      </c>
      <c r="F51" s="24">
        <v>2401393681.02</v>
      </c>
      <c r="G51" s="1" t="s">
        <v>60</v>
      </c>
      <c r="H51" s="24">
        <v>2319793158.9200001</v>
      </c>
    </row>
    <row r="52" spans="1:8" x14ac:dyDescent="0.2">
      <c r="C52" s="1" t="s">
        <v>28</v>
      </c>
      <c r="F52" s="24"/>
      <c r="H52" s="24"/>
    </row>
    <row r="53" spans="1:8" x14ac:dyDescent="0.2">
      <c r="D53" s="1" t="s">
        <v>29</v>
      </c>
      <c r="F53" s="24">
        <v>154345906.37</v>
      </c>
      <c r="H53" s="24">
        <v>144335366.41</v>
      </c>
    </row>
    <row r="54" spans="1:8" x14ac:dyDescent="0.2">
      <c r="D54" s="1" t="s">
        <v>30</v>
      </c>
      <c r="F54" s="24">
        <v>194549929.17000002</v>
      </c>
      <c r="H54" s="24">
        <v>188859084.30000001</v>
      </c>
    </row>
    <row r="55" spans="1:8" x14ac:dyDescent="0.2">
      <c r="D55" s="1" t="s">
        <v>62</v>
      </c>
      <c r="F55" s="24">
        <v>113638235.37</v>
      </c>
      <c r="H55" s="24">
        <v>111578268.97</v>
      </c>
    </row>
    <row r="56" spans="1:8" x14ac:dyDescent="0.2">
      <c r="D56" s="1" t="s">
        <v>31</v>
      </c>
      <c r="F56" s="24">
        <v>210516623.25</v>
      </c>
      <c r="H56" s="24">
        <v>135820148.18000001</v>
      </c>
    </row>
    <row r="57" spans="1:8" x14ac:dyDescent="0.2">
      <c r="C57" s="1" t="s">
        <v>32</v>
      </c>
      <c r="E57" s="5"/>
      <c r="F57" s="25">
        <v>472569621.75</v>
      </c>
      <c r="G57" s="5"/>
      <c r="H57" s="25">
        <v>352999655.74999964</v>
      </c>
    </row>
    <row r="58" spans="1:8" ht="6" customHeight="1" x14ac:dyDescent="0.2">
      <c r="F58" s="24"/>
      <c r="H58" s="24"/>
    </row>
    <row r="59" spans="1:8" s="2" customFormat="1" ht="13.5" thickBot="1" x14ac:dyDescent="0.25">
      <c r="D59" s="2" t="s">
        <v>128</v>
      </c>
      <c r="E59" s="10" t="s">
        <v>60</v>
      </c>
      <c r="F59" s="26">
        <v>3547013996.9299998</v>
      </c>
      <c r="G59" s="10" t="s">
        <v>60</v>
      </c>
      <c r="H59" s="26">
        <v>3253385682.5299993</v>
      </c>
    </row>
    <row r="60" spans="1:8" ht="13.5" thickTop="1" x14ac:dyDescent="0.2">
      <c r="A60" s="5"/>
      <c r="B60" s="5"/>
      <c r="C60" s="5"/>
      <c r="D60" s="5"/>
      <c r="E60" s="5"/>
      <c r="F60" s="30"/>
      <c r="G60" s="5"/>
      <c r="H60" s="30"/>
    </row>
    <row r="61" spans="1:8" x14ac:dyDescent="0.2">
      <c r="F61" s="18"/>
      <c r="H61" s="18"/>
    </row>
    <row r="62" spans="1:8" x14ac:dyDescent="0.2">
      <c r="B62" s="14" t="s">
        <v>115</v>
      </c>
      <c r="F62" s="18"/>
      <c r="H62" s="18"/>
    </row>
    <row r="63" spans="1:8" x14ac:dyDescent="0.2">
      <c r="F63" s="18"/>
      <c r="H63" s="18"/>
    </row>
    <row r="64" spans="1:8" x14ac:dyDescent="0.2">
      <c r="F64" s="18">
        <f>+F28-F47-F59</f>
        <v>0</v>
      </c>
      <c r="H64" s="18">
        <f>+H28-H47-H59</f>
        <v>0</v>
      </c>
    </row>
    <row r="65" spans="6:8" x14ac:dyDescent="0.2">
      <c r="F65" s="13"/>
      <c r="H65" s="13"/>
    </row>
    <row r="66" spans="6:8" x14ac:dyDescent="0.2">
      <c r="F66" s="13"/>
      <c r="H66" s="13"/>
    </row>
    <row r="67" spans="6:8" x14ac:dyDescent="0.2">
      <c r="F67" s="13"/>
      <c r="H67" s="13"/>
    </row>
    <row r="68" spans="6:8" x14ac:dyDescent="0.2">
      <c r="F68" s="13"/>
      <c r="H68" s="13"/>
    </row>
    <row r="69" spans="6:8" x14ac:dyDescent="0.2">
      <c r="F69" s="13"/>
      <c r="H69" s="13"/>
    </row>
    <row r="70" spans="6:8" x14ac:dyDescent="0.2">
      <c r="F70" s="13"/>
      <c r="H70" s="13"/>
    </row>
    <row r="71" spans="6:8" x14ac:dyDescent="0.2">
      <c r="F71" s="13"/>
      <c r="H71" s="13"/>
    </row>
  </sheetData>
  <phoneticPr fontId="0" type="noConversion"/>
  <pageMargins left="1" right="1" top="0.75" bottom="1" header="0.5" footer="0.5"/>
  <pageSetup scale="76" firstPageNumber="2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61.7109375" style="1" customWidth="1"/>
    <col min="5" max="5" width="2.28515625" style="1" customWidth="1"/>
    <col min="6" max="6" width="24.140625" style="13" bestFit="1" customWidth="1"/>
    <col min="7" max="7" width="2.28515625" style="1" customWidth="1"/>
    <col min="8" max="8" width="24.7109375" style="13" bestFit="1" customWidth="1"/>
    <col min="9" max="16384" width="9.140625" style="1"/>
  </cols>
  <sheetData>
    <row r="1" spans="1:8" ht="27.95" customHeight="1" x14ac:dyDescent="0.25">
      <c r="A1" s="4" t="s">
        <v>129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MADISON</v>
      </c>
      <c r="C2" s="16"/>
      <c r="F2" s="19" t="s">
        <v>130</v>
      </c>
      <c r="H2" s="19" t="s">
        <v>123</v>
      </c>
    </row>
    <row r="3" spans="1:8" ht="24.95" customHeight="1" x14ac:dyDescent="0.2">
      <c r="F3" s="12"/>
      <c r="H3" s="12"/>
    </row>
    <row r="4" spans="1:8" x14ac:dyDescent="0.2">
      <c r="B4" s="2" t="s">
        <v>33</v>
      </c>
    </row>
    <row r="5" spans="1:8" x14ac:dyDescent="0.2">
      <c r="C5" s="1" t="s">
        <v>34</v>
      </c>
    </row>
    <row r="6" spans="1:8" x14ac:dyDescent="0.2">
      <c r="C6" s="32" t="s">
        <v>135</v>
      </c>
      <c r="E6" s="1" t="s">
        <v>60</v>
      </c>
      <c r="F6" s="24">
        <v>409279803.35000002</v>
      </c>
      <c r="G6" s="1" t="s">
        <v>60</v>
      </c>
      <c r="H6" s="24">
        <v>378641401.27999997</v>
      </c>
    </row>
    <row r="7" spans="1:8" x14ac:dyDescent="0.2">
      <c r="C7" s="1" t="s">
        <v>35</v>
      </c>
      <c r="F7" s="24">
        <v>587295017.58000004</v>
      </c>
      <c r="H7" s="24">
        <v>584431229.15999997</v>
      </c>
    </row>
    <row r="8" spans="1:8" x14ac:dyDescent="0.2">
      <c r="C8" s="1" t="s">
        <v>36</v>
      </c>
      <c r="F8" s="24">
        <v>338413191.34000003</v>
      </c>
      <c r="H8" s="24">
        <v>310867026.22999996</v>
      </c>
    </row>
    <row r="9" spans="1:8" x14ac:dyDescent="0.2">
      <c r="C9" s="1" t="s">
        <v>37</v>
      </c>
      <c r="F9" s="24">
        <v>190629976.46000001</v>
      </c>
      <c r="H9" s="24">
        <v>192978263.23999998</v>
      </c>
    </row>
    <row r="10" spans="1:8" x14ac:dyDescent="0.2">
      <c r="C10" s="1" t="s">
        <v>38</v>
      </c>
      <c r="F10" s="24"/>
      <c r="H10" s="24"/>
    </row>
    <row r="11" spans="1:8" x14ac:dyDescent="0.2">
      <c r="C11" s="32" t="s">
        <v>136</v>
      </c>
      <c r="F11" s="24">
        <v>150876303.18999994</v>
      </c>
      <c r="H11" s="24">
        <v>138709113.22</v>
      </c>
    </row>
    <row r="12" spans="1:8" x14ac:dyDescent="0.2">
      <c r="C12" s="1" t="s">
        <v>39</v>
      </c>
      <c r="F12" s="24">
        <v>66825389</v>
      </c>
      <c r="H12" s="24">
        <v>59672425.57</v>
      </c>
    </row>
    <row r="13" spans="1:8" x14ac:dyDescent="0.2">
      <c r="C13" s="1" t="s">
        <v>40</v>
      </c>
      <c r="F13" s="24">
        <v>1736970.8</v>
      </c>
      <c r="H13" s="24">
        <v>1922606.5</v>
      </c>
    </row>
    <row r="14" spans="1:8" x14ac:dyDescent="0.2">
      <c r="C14" s="1" t="s">
        <v>41</v>
      </c>
      <c r="E14" s="5"/>
      <c r="F14" s="25">
        <v>113648780.26000001</v>
      </c>
      <c r="G14" s="5"/>
      <c r="H14" s="25">
        <v>116913387.84</v>
      </c>
    </row>
    <row r="15" spans="1:8" x14ac:dyDescent="0.2">
      <c r="D15" s="2" t="s">
        <v>63</v>
      </c>
      <c r="E15" s="2"/>
      <c r="F15" s="24">
        <v>1858705431.98</v>
      </c>
      <c r="G15" s="2"/>
      <c r="H15" s="24">
        <v>1784135453.0399997</v>
      </c>
    </row>
    <row r="16" spans="1:8" x14ac:dyDescent="0.2">
      <c r="F16" s="24"/>
      <c r="H16" s="24"/>
    </row>
    <row r="17" spans="2:8" x14ac:dyDescent="0.2">
      <c r="B17" s="2" t="s">
        <v>42</v>
      </c>
      <c r="F17" s="24"/>
      <c r="H17" s="24"/>
    </row>
    <row r="18" spans="2:8" x14ac:dyDescent="0.2">
      <c r="C18" s="1" t="s">
        <v>43</v>
      </c>
      <c r="F18" s="24">
        <v>1500332227.2400002</v>
      </c>
      <c r="H18" s="24">
        <v>1475827662.6800003</v>
      </c>
    </row>
    <row r="19" spans="2:8" x14ac:dyDescent="0.2">
      <c r="C19" s="1" t="s">
        <v>44</v>
      </c>
      <c r="F19" s="24">
        <v>52742021.620000005</v>
      </c>
      <c r="H19" s="24">
        <v>50485128.530000001</v>
      </c>
    </row>
    <row r="20" spans="2:8" x14ac:dyDescent="0.2">
      <c r="C20" s="1" t="s">
        <v>45</v>
      </c>
      <c r="F20" s="24">
        <v>599961527.03999996</v>
      </c>
      <c r="H20" s="24">
        <v>606312451.30999994</v>
      </c>
    </row>
    <row r="21" spans="2:8" x14ac:dyDescent="0.2">
      <c r="C21" s="1" t="s">
        <v>46</v>
      </c>
      <c r="F21" s="24">
        <v>15887888.09</v>
      </c>
      <c r="H21" s="24">
        <v>4604466.0300000012</v>
      </c>
    </row>
    <row r="22" spans="2:8" x14ac:dyDescent="0.2">
      <c r="C22" s="1" t="s">
        <v>47</v>
      </c>
      <c r="E22" s="5"/>
      <c r="F22" s="25">
        <v>157882613.94</v>
      </c>
      <c r="G22" s="5"/>
      <c r="H22" s="25">
        <v>144155618.34</v>
      </c>
    </row>
    <row r="23" spans="2:8" x14ac:dyDescent="0.2">
      <c r="D23" s="2" t="s">
        <v>48</v>
      </c>
      <c r="E23" s="2"/>
      <c r="F23" s="27">
        <v>2326806277.9300003</v>
      </c>
      <c r="G23" s="2"/>
      <c r="H23" s="27">
        <v>2281385326.8900003</v>
      </c>
    </row>
    <row r="24" spans="2:8" ht="6" customHeight="1" x14ac:dyDescent="0.2">
      <c r="E24" s="5"/>
      <c r="F24" s="28"/>
      <c r="G24" s="5"/>
      <c r="H24" s="28"/>
    </row>
    <row r="25" spans="2:8" ht="6" customHeight="1" x14ac:dyDescent="0.2">
      <c r="F25" s="29"/>
      <c r="H25" s="29"/>
    </row>
    <row r="26" spans="2:8" x14ac:dyDescent="0.2">
      <c r="D26" s="2" t="s">
        <v>49</v>
      </c>
      <c r="E26" s="2"/>
      <c r="F26" s="24">
        <v>-468100845.95000029</v>
      </c>
      <c r="G26" s="2"/>
      <c r="H26" s="24">
        <v>-497249873.85000062</v>
      </c>
    </row>
    <row r="27" spans="2:8" x14ac:dyDescent="0.2">
      <c r="F27" s="24"/>
      <c r="H27" s="24"/>
    </row>
    <row r="28" spans="2:8" x14ac:dyDescent="0.2">
      <c r="B28" s="2" t="s">
        <v>50</v>
      </c>
      <c r="F28" s="24"/>
      <c r="H28" s="24"/>
    </row>
    <row r="29" spans="2:8" x14ac:dyDescent="0.2">
      <c r="C29" s="1" t="s">
        <v>51</v>
      </c>
      <c r="F29" s="24">
        <v>392843377.93000001</v>
      </c>
      <c r="H29" s="24">
        <v>353789155.58999997</v>
      </c>
    </row>
    <row r="30" spans="2:8" x14ac:dyDescent="0.2">
      <c r="C30" s="1" t="s">
        <v>52</v>
      </c>
      <c r="F30" s="24">
        <v>272002129.24000001</v>
      </c>
      <c r="H30" s="24">
        <v>234166046.53999999</v>
      </c>
    </row>
    <row r="31" spans="2:8" x14ac:dyDescent="0.2">
      <c r="C31" s="1" t="s">
        <v>113</v>
      </c>
      <c r="F31" s="24"/>
      <c r="H31" s="24"/>
    </row>
    <row r="32" spans="2:8" x14ac:dyDescent="0.2">
      <c r="C32" s="1" t="s">
        <v>114</v>
      </c>
      <c r="E32" s="9"/>
      <c r="F32" s="24">
        <v>35014971.609999999</v>
      </c>
      <c r="G32" s="9"/>
      <c r="H32" s="24">
        <v>-1146896.79</v>
      </c>
    </row>
    <row r="33" spans="2:8" x14ac:dyDescent="0.2">
      <c r="C33" s="3" t="s">
        <v>57</v>
      </c>
      <c r="D33" s="3"/>
      <c r="E33" s="3"/>
      <c r="F33" s="24">
        <v>-11791576.609999999</v>
      </c>
      <c r="G33" s="3"/>
      <c r="H33" s="24">
        <v>-8102327.7599999998</v>
      </c>
    </row>
    <row r="34" spans="2:8" x14ac:dyDescent="0.2">
      <c r="C34" s="1" t="s">
        <v>58</v>
      </c>
      <c r="F34" s="24">
        <v>-30690809.640000001</v>
      </c>
      <c r="H34" s="24">
        <v>-22473754.16</v>
      </c>
    </row>
    <row r="35" spans="2:8" x14ac:dyDescent="0.2">
      <c r="C35" s="1" t="s">
        <v>120</v>
      </c>
      <c r="F35" s="24">
        <v>-32078644.880000003</v>
      </c>
      <c r="H35" s="24">
        <v>-38344179.93</v>
      </c>
    </row>
    <row r="36" spans="2:8" x14ac:dyDescent="0.2">
      <c r="C36" s="1" t="s">
        <v>31</v>
      </c>
      <c r="E36" s="5"/>
      <c r="F36" s="25">
        <v>7580233.3299999936</v>
      </c>
      <c r="G36" s="5"/>
      <c r="H36" s="25">
        <v>44917241.170000017</v>
      </c>
    </row>
    <row r="37" spans="2:8" x14ac:dyDescent="0.2">
      <c r="D37" s="1" t="s">
        <v>53</v>
      </c>
      <c r="F37" s="24"/>
      <c r="H37" s="24"/>
    </row>
    <row r="38" spans="2:8" x14ac:dyDescent="0.2">
      <c r="D38" s="1" t="s">
        <v>54</v>
      </c>
      <c r="F38" s="24">
        <v>164778835.02999973</v>
      </c>
      <c r="H38" s="24">
        <v>65555410.809999354</v>
      </c>
    </row>
    <row r="39" spans="2:8" x14ac:dyDescent="0.2">
      <c r="F39" s="24"/>
      <c r="H39" s="24"/>
    </row>
    <row r="40" spans="2:8" x14ac:dyDescent="0.2">
      <c r="C40" s="1" t="s">
        <v>121</v>
      </c>
      <c r="F40" s="24">
        <v>71600735.959999993</v>
      </c>
      <c r="H40" s="24">
        <v>149434296.18000001</v>
      </c>
    </row>
    <row r="41" spans="2:8" x14ac:dyDescent="0.2">
      <c r="C41" s="1" t="s">
        <v>55</v>
      </c>
      <c r="F41" s="24">
        <v>57172656.940000005</v>
      </c>
      <c r="H41" s="24">
        <v>69215912.919999987</v>
      </c>
    </row>
    <row r="42" spans="2:8" x14ac:dyDescent="0.2">
      <c r="C42" s="1" t="s">
        <v>56</v>
      </c>
      <c r="F42" s="24">
        <v>76086.47</v>
      </c>
      <c r="H42" s="24">
        <v>444803.85000000003</v>
      </c>
    </row>
    <row r="43" spans="2:8" ht="6" customHeight="1" x14ac:dyDescent="0.2">
      <c r="E43" s="5"/>
      <c r="F43" s="28"/>
      <c r="G43" s="5"/>
      <c r="H43" s="28"/>
    </row>
    <row r="44" spans="2:8" ht="6" customHeight="1" x14ac:dyDescent="0.2">
      <c r="F44" s="29"/>
      <c r="H44" s="29"/>
    </row>
    <row r="45" spans="2:8" x14ac:dyDescent="0.2">
      <c r="D45" s="2" t="s">
        <v>131</v>
      </c>
      <c r="E45" s="2"/>
      <c r="F45" s="24">
        <v>293628314.39999974</v>
      </c>
      <c r="G45" s="2"/>
      <c r="H45" s="24">
        <v>284650423.75999939</v>
      </c>
    </row>
    <row r="46" spans="2:8" x14ac:dyDescent="0.2">
      <c r="F46" s="24"/>
      <c r="H46" s="24"/>
    </row>
    <row r="47" spans="2:8" x14ac:dyDescent="0.2">
      <c r="B47" s="2" t="s">
        <v>126</v>
      </c>
      <c r="F47" s="24"/>
      <c r="H47" s="24"/>
    </row>
    <row r="48" spans="2:8" x14ac:dyDescent="0.2">
      <c r="C48" s="1" t="s">
        <v>132</v>
      </c>
      <c r="F48" s="24">
        <v>3253385682.5299997</v>
      </c>
      <c r="H48" s="24">
        <v>2968735258.77</v>
      </c>
    </row>
    <row r="49" spans="1:8" x14ac:dyDescent="0.2">
      <c r="D49" s="1" t="s">
        <v>59</v>
      </c>
      <c r="F49" s="24">
        <v>0</v>
      </c>
      <c r="H49" s="24">
        <v>0</v>
      </c>
    </row>
    <row r="50" spans="1:8" ht="6" customHeight="1" x14ac:dyDescent="0.2">
      <c r="E50" s="5"/>
      <c r="F50" s="28"/>
      <c r="G50" s="5"/>
      <c r="H50" s="28"/>
    </row>
    <row r="51" spans="1:8" ht="6" customHeight="1" x14ac:dyDescent="0.2">
      <c r="F51" s="29"/>
      <c r="H51" s="29"/>
    </row>
    <row r="52" spans="1:8" ht="13.5" thickBot="1" x14ac:dyDescent="0.25">
      <c r="C52" s="2" t="s">
        <v>133</v>
      </c>
      <c r="E52" s="10" t="s">
        <v>60</v>
      </c>
      <c r="F52" s="26">
        <v>3547013996.9299994</v>
      </c>
      <c r="G52" s="10" t="s">
        <v>60</v>
      </c>
      <c r="H52" s="26">
        <v>3253385682.5299993</v>
      </c>
    </row>
    <row r="53" spans="1:8" ht="13.5" thickTop="1" x14ac:dyDescent="0.2">
      <c r="A53" s="5"/>
      <c r="B53" s="5"/>
      <c r="C53" s="5"/>
      <c r="D53" s="5"/>
      <c r="E53" s="5"/>
      <c r="F53" s="25"/>
      <c r="G53" s="5"/>
      <c r="H53" s="25"/>
    </row>
    <row r="54" spans="1:8" x14ac:dyDescent="0.2">
      <c r="F54" s="24"/>
      <c r="H54" s="24"/>
    </row>
    <row r="55" spans="1:8" x14ac:dyDescent="0.2">
      <c r="B55" s="14" t="s">
        <v>115</v>
      </c>
      <c r="F55" s="24"/>
      <c r="H55" s="24"/>
    </row>
    <row r="56" spans="1:8" x14ac:dyDescent="0.2">
      <c r="F56" s="24"/>
      <c r="H56" s="24"/>
    </row>
    <row r="57" spans="1:8" x14ac:dyDescent="0.2">
      <c r="F57" s="24">
        <f>+F52-SNP!F59</f>
        <v>0</v>
      </c>
      <c r="H57" s="24">
        <f>+H52-SNP!H59</f>
        <v>0</v>
      </c>
    </row>
  </sheetData>
  <phoneticPr fontId="0" type="noConversion"/>
  <pageMargins left="1" right="1" top="0.75" bottom="1" header="0.5" footer="0.5"/>
  <pageSetup scale="65" firstPageNumber="2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="75" zoomScaleNormal="75" workbookViewId="0"/>
  </sheetViews>
  <sheetFormatPr defaultRowHeight="12.75" x14ac:dyDescent="0.2"/>
  <cols>
    <col min="1" max="2" width="5.7109375" style="1" customWidth="1"/>
    <col min="3" max="3" width="2.7109375" style="1" customWidth="1"/>
    <col min="4" max="4" width="56.5703125" style="1" customWidth="1"/>
    <col min="5" max="5" width="2.28515625" style="1" customWidth="1"/>
    <col min="6" max="6" width="24.7109375" style="13" bestFit="1" customWidth="1"/>
    <col min="7" max="7" width="2.28515625" style="1" customWidth="1"/>
    <col min="8" max="8" width="24.140625" style="13" bestFit="1" customWidth="1"/>
    <col min="9" max="16384" width="9.140625" style="1"/>
  </cols>
  <sheetData>
    <row r="1" spans="1:8" ht="27.95" customHeight="1" x14ac:dyDescent="0.25">
      <c r="A1" s="4" t="s">
        <v>134</v>
      </c>
      <c r="B1" s="4"/>
      <c r="C1" s="5"/>
      <c r="D1" s="5"/>
      <c r="E1" s="5"/>
      <c r="F1" s="11"/>
      <c r="G1" s="5"/>
      <c r="H1" s="11"/>
    </row>
    <row r="2" spans="1:8" ht="15.95" customHeight="1" x14ac:dyDescent="0.25">
      <c r="A2" s="15" t="str">
        <f>+SNP!A2</f>
        <v>University of Wisconsin System - MADISON</v>
      </c>
      <c r="C2" s="16"/>
      <c r="F2" s="19" t="str">
        <f>+'SRE&amp;CNP'!F2</f>
        <v>Year ended June 30, 2013</v>
      </c>
      <c r="H2" s="19" t="str">
        <f>+'SRE&amp;CNP'!H2</f>
        <v xml:space="preserve">Year ended June 30, 2012   </v>
      </c>
    </row>
    <row r="3" spans="1:8" ht="24.95" customHeight="1" x14ac:dyDescent="0.2">
      <c r="F3" s="12"/>
      <c r="H3" s="12"/>
    </row>
    <row r="4" spans="1:8" x14ac:dyDescent="0.2">
      <c r="B4" s="2" t="s">
        <v>64</v>
      </c>
    </row>
    <row r="5" spans="1:8" x14ac:dyDescent="0.2">
      <c r="C5" t="s">
        <v>65</v>
      </c>
      <c r="E5" s="1" t="s">
        <v>60</v>
      </c>
      <c r="F5" s="24">
        <v>413826030.04000002</v>
      </c>
      <c r="G5" s="1" t="s">
        <v>60</v>
      </c>
      <c r="H5" s="24">
        <v>375069312.78999996</v>
      </c>
    </row>
    <row r="6" spans="1:8" x14ac:dyDescent="0.2">
      <c r="C6" t="s">
        <v>66</v>
      </c>
      <c r="F6" s="24">
        <v>906794945.75</v>
      </c>
      <c r="H6" s="24">
        <v>879401363.51999998</v>
      </c>
    </row>
    <row r="7" spans="1:8" x14ac:dyDescent="0.2">
      <c r="C7" s="1" t="s">
        <v>37</v>
      </c>
      <c r="F7" s="24">
        <v>197948887</v>
      </c>
      <c r="H7" s="24">
        <v>176146593.56999999</v>
      </c>
    </row>
    <row r="8" spans="1:8" x14ac:dyDescent="0.2">
      <c r="C8" s="1" t="s">
        <v>38</v>
      </c>
      <c r="F8" s="24">
        <v>145152852.86999995</v>
      </c>
      <c r="H8" s="24">
        <v>158843191.53999999</v>
      </c>
    </row>
    <row r="9" spans="1:8" x14ac:dyDescent="0.2">
      <c r="C9" s="1" t="s">
        <v>39</v>
      </c>
      <c r="F9" s="24">
        <v>64698167.890000001</v>
      </c>
      <c r="H9" s="24">
        <v>58033756.210000001</v>
      </c>
    </row>
    <row r="10" spans="1:8" x14ac:dyDescent="0.2">
      <c r="C10" t="s">
        <v>67</v>
      </c>
      <c r="F10" s="24">
        <v>-1528083328.7600002</v>
      </c>
      <c r="H10" s="24">
        <v>-1458294478.1800003</v>
      </c>
    </row>
    <row r="11" spans="1:8" x14ac:dyDescent="0.2">
      <c r="C11" t="s">
        <v>68</v>
      </c>
      <c r="F11" s="24">
        <v>-581755369.02999997</v>
      </c>
      <c r="H11" s="24">
        <v>-596909709.76999998</v>
      </c>
    </row>
    <row r="12" spans="1:8" x14ac:dyDescent="0.2">
      <c r="C12" t="s">
        <v>69</v>
      </c>
      <c r="F12" s="24">
        <v>-52742021.620000005</v>
      </c>
      <c r="H12" s="24">
        <v>-50485128.530000001</v>
      </c>
    </row>
    <row r="13" spans="1:8" x14ac:dyDescent="0.2">
      <c r="C13" t="s">
        <v>70</v>
      </c>
      <c r="F13" s="24">
        <v>12278806.479999999</v>
      </c>
      <c r="H13" s="24">
        <v>11822973.08</v>
      </c>
    </row>
    <row r="14" spans="1:8" x14ac:dyDescent="0.2">
      <c r="C14" t="s">
        <v>71</v>
      </c>
      <c r="F14" s="24">
        <v>1736970.8</v>
      </c>
      <c r="H14" s="24">
        <v>1922606.5</v>
      </c>
    </row>
    <row r="15" spans="1:8" x14ac:dyDescent="0.2">
      <c r="C15" t="s">
        <v>72</v>
      </c>
      <c r="F15" s="24">
        <v>-18176598.749999996</v>
      </c>
      <c r="H15" s="24">
        <v>-11903032.68</v>
      </c>
    </row>
    <row r="16" spans="1:8" x14ac:dyDescent="0.2">
      <c r="C16" s="1" t="s">
        <v>73</v>
      </c>
      <c r="E16" s="5"/>
      <c r="F16" s="25">
        <v>102235198.24000001</v>
      </c>
      <c r="G16" s="5"/>
      <c r="H16" s="25">
        <v>100353024.93000001</v>
      </c>
    </row>
    <row r="17" spans="2:10" x14ac:dyDescent="0.2">
      <c r="D17" s="2" t="s">
        <v>74</v>
      </c>
      <c r="E17" s="2"/>
      <c r="F17" s="24">
        <v>-336085459.09000021</v>
      </c>
      <c r="G17" s="2"/>
      <c r="H17" s="24">
        <v>-355999527.0200004</v>
      </c>
    </row>
    <row r="18" spans="2:10" x14ac:dyDescent="0.2">
      <c r="F18" s="24"/>
      <c r="H18" s="24"/>
    </row>
    <row r="19" spans="2:10" x14ac:dyDescent="0.2">
      <c r="B19" s="2" t="s">
        <v>75</v>
      </c>
      <c r="F19" s="24"/>
      <c r="H19" s="24"/>
    </row>
    <row r="20" spans="2:10" x14ac:dyDescent="0.2">
      <c r="C20" t="s">
        <v>76</v>
      </c>
      <c r="F20" s="24">
        <v>7016956.4299999978</v>
      </c>
      <c r="H20" s="24">
        <v>6163129.759999997</v>
      </c>
    </row>
    <row r="21" spans="2:10" x14ac:dyDescent="0.2">
      <c r="C21" t="s">
        <v>77</v>
      </c>
      <c r="F21" s="24">
        <v>82116039.049999997</v>
      </c>
      <c r="H21" s="24">
        <v>88538854.860000014</v>
      </c>
    </row>
    <row r="22" spans="2:10" x14ac:dyDescent="0.2">
      <c r="C22" t="s">
        <v>78</v>
      </c>
      <c r="E22" s="5"/>
      <c r="F22" s="25">
        <v>-74003350.719999999</v>
      </c>
      <c r="G22" s="5"/>
      <c r="H22" s="25">
        <v>-92802135.469999999</v>
      </c>
    </row>
    <row r="23" spans="2:10" x14ac:dyDescent="0.2">
      <c r="D23" s="2" t="s">
        <v>79</v>
      </c>
      <c r="E23" s="2"/>
      <c r="F23" s="27">
        <v>15129644.75999999</v>
      </c>
      <c r="G23" s="2"/>
      <c r="H23" s="27">
        <v>1899849.150000006</v>
      </c>
      <c r="J23" s="9"/>
    </row>
    <row r="24" spans="2:10" x14ac:dyDescent="0.2">
      <c r="F24" s="24"/>
      <c r="H24" s="24"/>
      <c r="J24" s="9"/>
    </row>
    <row r="25" spans="2:10" x14ac:dyDescent="0.2">
      <c r="B25" s="2" t="s">
        <v>80</v>
      </c>
      <c r="F25" s="24"/>
      <c r="H25" s="24"/>
    </row>
    <row r="26" spans="2:10" x14ac:dyDescent="0.2">
      <c r="C26" t="s">
        <v>84</v>
      </c>
      <c r="F26" s="24">
        <v>136856907.54999998</v>
      </c>
      <c r="H26" s="24">
        <v>245319609.31999999</v>
      </c>
    </row>
    <row r="27" spans="2:10" x14ac:dyDescent="0.2">
      <c r="C27" s="1" t="s">
        <v>121</v>
      </c>
      <c r="F27" s="24">
        <v>71600735.959999993</v>
      </c>
      <c r="H27" s="24">
        <v>149434296.18000001</v>
      </c>
    </row>
    <row r="28" spans="2:10" x14ac:dyDescent="0.2">
      <c r="C28" t="s">
        <v>85</v>
      </c>
      <c r="F28" s="24">
        <v>59452750.520000003</v>
      </c>
      <c r="H28" s="24">
        <v>64024148.689999998</v>
      </c>
    </row>
    <row r="29" spans="2:10" x14ac:dyDescent="0.2">
      <c r="C29" t="s">
        <v>86</v>
      </c>
      <c r="F29" s="24">
        <v>-357601742.37</v>
      </c>
      <c r="H29" s="24">
        <v>-403733449.96000004</v>
      </c>
    </row>
    <row r="30" spans="2:10" x14ac:dyDescent="0.2">
      <c r="C30" t="s">
        <v>87</v>
      </c>
      <c r="F30" s="24">
        <v>-91596796.5</v>
      </c>
      <c r="H30" s="24">
        <v>-104353721.58</v>
      </c>
    </row>
    <row r="31" spans="2:10" x14ac:dyDescent="0.2">
      <c r="C31" s="1" t="s">
        <v>88</v>
      </c>
      <c r="E31" s="5"/>
      <c r="F31" s="25">
        <v>-65193339.630000003</v>
      </c>
      <c r="G31" s="5"/>
      <c r="H31" s="25">
        <v>-52684562</v>
      </c>
    </row>
    <row r="32" spans="2:10" x14ac:dyDescent="0.2">
      <c r="D32" s="2" t="s">
        <v>81</v>
      </c>
      <c r="E32" s="2"/>
      <c r="F32" s="27"/>
      <c r="G32" s="2"/>
      <c r="H32" s="27"/>
      <c r="J32" s="9"/>
    </row>
    <row r="33" spans="2:10" x14ac:dyDescent="0.2">
      <c r="D33" s="2" t="s">
        <v>82</v>
      </c>
      <c r="F33" s="29">
        <v>-246481484.47</v>
      </c>
      <c r="H33" s="29">
        <v>-101993679.35000004</v>
      </c>
      <c r="J33" s="9"/>
    </row>
    <row r="34" spans="2:10" x14ac:dyDescent="0.2">
      <c r="D34" s="2"/>
      <c r="F34" s="24"/>
      <c r="H34" s="24"/>
      <c r="J34" s="9"/>
    </row>
    <row r="35" spans="2:10" x14ac:dyDescent="0.2">
      <c r="B35" s="2" t="s">
        <v>83</v>
      </c>
      <c r="F35" s="24"/>
      <c r="H35" s="24"/>
    </row>
    <row r="36" spans="2:10" x14ac:dyDescent="0.2">
      <c r="C36" s="1" t="s">
        <v>51</v>
      </c>
      <c r="F36" s="24">
        <v>483673418.08000004</v>
      </c>
      <c r="H36" s="24">
        <v>379641858.17999995</v>
      </c>
    </row>
    <row r="37" spans="2:10" x14ac:dyDescent="0.2">
      <c r="C37" t="s">
        <v>85</v>
      </c>
      <c r="F37" s="24">
        <v>277616425.00999999</v>
      </c>
      <c r="H37" s="24">
        <v>274237211.28000003</v>
      </c>
    </row>
    <row r="38" spans="2:10" x14ac:dyDescent="0.2">
      <c r="C38" s="1" t="s">
        <v>120</v>
      </c>
      <c r="F38" s="24">
        <v>-32078644.880000003</v>
      </c>
      <c r="H38" s="24">
        <v>-38344179.93</v>
      </c>
    </row>
    <row r="39" spans="2:10" x14ac:dyDescent="0.2">
      <c r="C39" t="s">
        <v>89</v>
      </c>
      <c r="E39" s="9"/>
      <c r="F39" s="24">
        <v>76086.47</v>
      </c>
      <c r="G39" s="9"/>
      <c r="H39" s="24">
        <v>444803.85</v>
      </c>
    </row>
    <row r="40" spans="2:10" x14ac:dyDescent="0.2">
      <c r="C40" t="s">
        <v>90</v>
      </c>
      <c r="D40" s="3"/>
      <c r="E40" s="3"/>
      <c r="F40" s="24">
        <v>166123334</v>
      </c>
      <c r="G40" s="3"/>
      <c r="H40" s="24">
        <v>182244979</v>
      </c>
    </row>
    <row r="41" spans="2:10" x14ac:dyDescent="0.2">
      <c r="C41" t="s">
        <v>91</v>
      </c>
      <c r="E41" s="5"/>
      <c r="F41" s="25">
        <v>-168350908</v>
      </c>
      <c r="G41" s="5"/>
      <c r="H41" s="25">
        <v>-182090820</v>
      </c>
    </row>
    <row r="42" spans="2:10" x14ac:dyDescent="0.2">
      <c r="D42" s="2" t="s">
        <v>92</v>
      </c>
      <c r="F42" s="24"/>
      <c r="H42" s="24"/>
    </row>
    <row r="43" spans="2:10" x14ac:dyDescent="0.2">
      <c r="D43" s="2" t="s">
        <v>93</v>
      </c>
      <c r="F43" s="24">
        <v>727059710.68000007</v>
      </c>
      <c r="H43" s="24">
        <v>616133852.38000011</v>
      </c>
    </row>
    <row r="44" spans="2:10" x14ac:dyDescent="0.2">
      <c r="F44" s="24"/>
      <c r="H44" s="24"/>
    </row>
    <row r="45" spans="2:10" x14ac:dyDescent="0.2">
      <c r="C45" s="2" t="s">
        <v>94</v>
      </c>
      <c r="F45" s="24">
        <v>159622411.87999988</v>
      </c>
      <c r="H45" s="24">
        <v>160040495.15999973</v>
      </c>
    </row>
    <row r="46" spans="2:10" x14ac:dyDescent="0.2">
      <c r="F46" s="24"/>
      <c r="H46" s="24"/>
    </row>
    <row r="47" spans="2:10" x14ac:dyDescent="0.2">
      <c r="B47" s="20" t="s">
        <v>95</v>
      </c>
      <c r="F47" s="24">
        <v>587167113.21999967</v>
      </c>
      <c r="H47" s="24">
        <v>427126618.06000012</v>
      </c>
    </row>
    <row r="48" spans="2:10" x14ac:dyDescent="0.2">
      <c r="C48" s="1" t="s">
        <v>59</v>
      </c>
      <c r="F48" s="24">
        <v>0</v>
      </c>
      <c r="H48" s="24">
        <v>0</v>
      </c>
    </row>
    <row r="49" spans="2:10" ht="6" customHeight="1" x14ac:dyDescent="0.2">
      <c r="E49" s="5"/>
      <c r="F49" s="28"/>
      <c r="G49" s="5"/>
      <c r="H49" s="28"/>
      <c r="J49" s="6"/>
    </row>
    <row r="50" spans="2:10" ht="6" customHeight="1" x14ac:dyDescent="0.2">
      <c r="F50" s="31"/>
      <c r="H50" s="31"/>
      <c r="J50" s="6"/>
    </row>
    <row r="51" spans="2:10" ht="13.5" thickBot="1" x14ac:dyDescent="0.25">
      <c r="B51" s="2" t="s">
        <v>96</v>
      </c>
      <c r="C51"/>
      <c r="D51"/>
      <c r="E51" s="10" t="s">
        <v>60</v>
      </c>
      <c r="F51" s="26">
        <v>746789525.09999955</v>
      </c>
      <c r="G51" s="10" t="s">
        <v>60</v>
      </c>
      <c r="H51" s="26">
        <v>587167113.21999979</v>
      </c>
    </row>
    <row r="52" spans="2:10" ht="13.5" thickTop="1" x14ac:dyDescent="0.2">
      <c r="B52" s="2"/>
      <c r="C52"/>
      <c r="D52"/>
      <c r="E52" s="9"/>
      <c r="F52" s="18"/>
      <c r="G52" s="9"/>
      <c r="H52" s="18"/>
    </row>
    <row r="53" spans="2:10" x14ac:dyDescent="0.2">
      <c r="B53" s="2"/>
      <c r="C53"/>
      <c r="D53"/>
      <c r="E53" s="9"/>
      <c r="F53" s="18"/>
      <c r="G53" s="9"/>
      <c r="H53" s="18"/>
    </row>
    <row r="54" spans="2:10" x14ac:dyDescent="0.2">
      <c r="B54" s="2" t="s">
        <v>97</v>
      </c>
      <c r="C54"/>
      <c r="D54"/>
      <c r="E54" s="9"/>
      <c r="F54" s="18"/>
      <c r="G54" s="9"/>
      <c r="H54" s="18"/>
    </row>
    <row r="55" spans="2:10" x14ac:dyDescent="0.2">
      <c r="B55"/>
      <c r="C55"/>
      <c r="D55"/>
      <c r="E55" s="9"/>
      <c r="F55" s="18"/>
      <c r="G55" s="9"/>
      <c r="H55" s="18"/>
    </row>
    <row r="56" spans="2:10" x14ac:dyDescent="0.2">
      <c r="B56" t="s">
        <v>98</v>
      </c>
      <c r="C56"/>
      <c r="D56"/>
      <c r="E56" s="9" t="s">
        <v>60</v>
      </c>
      <c r="F56" s="24">
        <v>-468100845.95000029</v>
      </c>
      <c r="G56" s="9" t="s">
        <v>60</v>
      </c>
      <c r="H56" s="24">
        <v>-497249873.85000062</v>
      </c>
    </row>
    <row r="57" spans="2:10" x14ac:dyDescent="0.2">
      <c r="B57" s="14" t="s">
        <v>99</v>
      </c>
      <c r="C57" s="14"/>
      <c r="D57"/>
      <c r="E57" s="9"/>
      <c r="F57" s="24"/>
      <c r="G57" s="9"/>
      <c r="H57" s="24"/>
    </row>
    <row r="58" spans="2:10" x14ac:dyDescent="0.2">
      <c r="B58" s="14" t="s">
        <v>100</v>
      </c>
      <c r="C58" s="14"/>
      <c r="D58"/>
      <c r="E58" s="9"/>
      <c r="F58" s="24"/>
      <c r="G58" s="9"/>
      <c r="H58" s="24"/>
    </row>
    <row r="59" spans="2:10" x14ac:dyDescent="0.2">
      <c r="B59"/>
      <c r="C59" t="s">
        <v>101</v>
      </c>
      <c r="D59"/>
      <c r="E59" s="9"/>
      <c r="F59" s="24">
        <v>157882613.94</v>
      </c>
      <c r="G59" s="9"/>
      <c r="H59" s="24">
        <v>144155618.34</v>
      </c>
    </row>
    <row r="60" spans="2:10" x14ac:dyDescent="0.2">
      <c r="B60"/>
      <c r="C60" t="s">
        <v>102</v>
      </c>
      <c r="D60"/>
      <c r="E60" s="9"/>
      <c r="F60" s="24"/>
      <c r="G60" s="9"/>
      <c r="H60" s="24"/>
    </row>
    <row r="61" spans="2:10" x14ac:dyDescent="0.2">
      <c r="B61"/>
      <c r="C61" s="21"/>
      <c r="D61" s="21" t="s">
        <v>103</v>
      </c>
      <c r="E61" s="9"/>
      <c r="F61" s="24">
        <v>-18635492.759999998</v>
      </c>
      <c r="G61" s="9"/>
      <c r="H61" s="24">
        <v>-25980477.550000001</v>
      </c>
    </row>
    <row r="62" spans="2:10" x14ac:dyDescent="0.2">
      <c r="B62"/>
      <c r="C62" s="21"/>
      <c r="D62" s="21" t="s">
        <v>4</v>
      </c>
      <c r="E62" s="9"/>
      <c r="F62" s="24">
        <v>1595378.2200000002</v>
      </c>
      <c r="G62" s="9"/>
      <c r="H62" s="24">
        <v>47508.840000000084</v>
      </c>
    </row>
    <row r="63" spans="2:10" x14ac:dyDescent="0.2">
      <c r="B63"/>
      <c r="C63" s="21"/>
      <c r="D63" s="21" t="s">
        <v>104</v>
      </c>
      <c r="E63" s="9"/>
      <c r="F63" s="24">
        <v>-481946.8800000007</v>
      </c>
      <c r="G63" s="9"/>
      <c r="H63" s="24">
        <v>6976674.21</v>
      </c>
    </row>
    <row r="64" spans="2:10" x14ac:dyDescent="0.2">
      <c r="B64"/>
      <c r="C64" s="21"/>
      <c r="D64" s="21" t="s">
        <v>6</v>
      </c>
      <c r="E64" s="9"/>
      <c r="F64" s="24">
        <v>-12721801.629999999</v>
      </c>
      <c r="G64" s="9"/>
      <c r="H64" s="24">
        <v>3239069.2899999986</v>
      </c>
    </row>
    <row r="65" spans="2:10" x14ac:dyDescent="0.2">
      <c r="B65"/>
      <c r="C65" s="21"/>
      <c r="D65" s="21" t="s">
        <v>18</v>
      </c>
      <c r="E65" s="9"/>
      <c r="F65" s="24">
        <v>4820801.9699999858</v>
      </c>
      <c r="G65" s="9"/>
      <c r="H65" s="24">
        <v>11850763.750000015</v>
      </c>
    </row>
    <row r="66" spans="2:10" x14ac:dyDescent="0.2">
      <c r="B66"/>
      <c r="C66" s="21"/>
      <c r="D66" s="21" t="s">
        <v>21</v>
      </c>
      <c r="E66" s="9"/>
      <c r="F66" s="24">
        <v>85635.190000000177</v>
      </c>
      <c r="G66" s="9"/>
      <c r="H66" s="24">
        <v>-3706561</v>
      </c>
    </row>
    <row r="67" spans="2:10" x14ac:dyDescent="0.2">
      <c r="B67"/>
      <c r="C67" s="21"/>
      <c r="D67" s="21" t="s">
        <v>22</v>
      </c>
      <c r="E67" s="9"/>
      <c r="F67" s="24">
        <v>-529801.18999999994</v>
      </c>
      <c r="G67" s="9"/>
      <c r="H67" s="24">
        <v>4667750.9499999993</v>
      </c>
    </row>
    <row r="68" spans="2:10" ht="6" customHeight="1" x14ac:dyDescent="0.2">
      <c r="E68" s="5"/>
      <c r="F68" s="28"/>
      <c r="G68" s="5"/>
      <c r="H68" s="28"/>
      <c r="J68" s="6"/>
    </row>
    <row r="69" spans="2:10" ht="6" customHeight="1" x14ac:dyDescent="0.2">
      <c r="F69" s="31"/>
      <c r="H69" s="31"/>
      <c r="J69" s="6"/>
    </row>
    <row r="70" spans="2:10" ht="13.5" thickBot="1" x14ac:dyDescent="0.25">
      <c r="B70"/>
      <c r="C70"/>
      <c r="D70" s="2" t="s">
        <v>105</v>
      </c>
      <c r="E70" s="10" t="s">
        <v>60</v>
      </c>
      <c r="F70" s="26">
        <v>-336085459.09000027</v>
      </c>
      <c r="G70" s="10" t="s">
        <v>60</v>
      </c>
      <c r="H70" s="26">
        <v>-355999527.02000064</v>
      </c>
    </row>
    <row r="71" spans="2:10" ht="13.5" thickTop="1" x14ac:dyDescent="0.2">
      <c r="B71" s="3"/>
      <c r="C71" s="3"/>
      <c r="D71" s="3"/>
      <c r="E71" s="9"/>
      <c r="F71" s="24"/>
      <c r="G71" s="9"/>
      <c r="H71" s="24"/>
    </row>
    <row r="72" spans="2:10" x14ac:dyDescent="0.2">
      <c r="B72" s="3"/>
      <c r="C72" s="3"/>
      <c r="D72" s="3"/>
      <c r="E72" s="9"/>
      <c r="F72" s="24"/>
      <c r="G72" s="9"/>
      <c r="H72" s="24"/>
    </row>
    <row r="73" spans="2:10" x14ac:dyDescent="0.2">
      <c r="B73" s="3" t="s">
        <v>106</v>
      </c>
      <c r="C73" s="3"/>
      <c r="D73" s="3"/>
      <c r="E73" s="9"/>
      <c r="F73" s="24"/>
      <c r="G73" s="9"/>
      <c r="H73" s="24"/>
    </row>
    <row r="74" spans="2:10" x14ac:dyDescent="0.2">
      <c r="B74" s="3"/>
      <c r="C74" s="3"/>
      <c r="D74" s="3"/>
      <c r="E74" s="9"/>
      <c r="F74" s="24"/>
      <c r="G74" s="9"/>
      <c r="H74" s="24"/>
    </row>
    <row r="75" spans="2:10" x14ac:dyDescent="0.2">
      <c r="B75" s="3"/>
      <c r="C75" s="3" t="s">
        <v>107</v>
      </c>
      <c r="D75" s="3"/>
      <c r="E75" s="9"/>
      <c r="F75" s="24"/>
      <c r="G75" s="9"/>
      <c r="H75" s="24"/>
    </row>
    <row r="76" spans="2:10" x14ac:dyDescent="0.2">
      <c r="B76" s="3"/>
      <c r="C76" s="3"/>
      <c r="D76" s="3" t="s">
        <v>108</v>
      </c>
      <c r="E76" s="9" t="s">
        <v>60</v>
      </c>
      <c r="F76" s="24">
        <v>398343.87</v>
      </c>
      <c r="G76" s="9" t="s">
        <v>60</v>
      </c>
      <c r="H76" s="24">
        <v>1390940.69</v>
      </c>
    </row>
    <row r="77" spans="2:10" x14ac:dyDescent="0.2">
      <c r="B77" s="3"/>
      <c r="C77" s="3"/>
      <c r="D77" s="3" t="s">
        <v>109</v>
      </c>
      <c r="E77" s="9"/>
      <c r="F77" s="24">
        <v>-2461.4</v>
      </c>
      <c r="G77" s="9"/>
      <c r="H77" s="24">
        <v>-255748.47999999998</v>
      </c>
    </row>
    <row r="78" spans="2:10" x14ac:dyDescent="0.2">
      <c r="B78" s="3"/>
      <c r="C78" s="3" t="s">
        <v>110</v>
      </c>
      <c r="D78" s="3"/>
      <c r="E78" s="9"/>
      <c r="F78" s="24">
        <v>999280</v>
      </c>
      <c r="G78" s="9"/>
      <c r="H78" s="24">
        <v>11801077.65</v>
      </c>
    </row>
    <row r="79" spans="2:10" x14ac:dyDescent="0.2">
      <c r="B79" s="3"/>
      <c r="C79" s="3" t="s">
        <v>111</v>
      </c>
      <c r="D79" s="3"/>
      <c r="E79" s="9"/>
      <c r="F79" s="24">
        <v>19276520.41</v>
      </c>
      <c r="G79" s="9"/>
      <c r="H79" s="24">
        <v>-13168581.869999999</v>
      </c>
    </row>
    <row r="80" spans="2:10" x14ac:dyDescent="0.2">
      <c r="B80" s="3"/>
      <c r="C80" s="3"/>
      <c r="D80" s="3"/>
      <c r="F80" s="29"/>
      <c r="H80" s="29"/>
    </row>
    <row r="81" spans="1:8" x14ac:dyDescent="0.2">
      <c r="A81" s="5"/>
      <c r="B81" s="22"/>
      <c r="C81" s="22"/>
      <c r="D81" s="22"/>
      <c r="E81" s="5"/>
      <c r="F81" s="11"/>
      <c r="G81" s="5"/>
      <c r="H81" s="11"/>
    </row>
    <row r="82" spans="1:8" x14ac:dyDescent="0.2">
      <c r="B82" s="23"/>
      <c r="C82" s="23"/>
      <c r="D82" s="23"/>
    </row>
    <row r="83" spans="1:8" x14ac:dyDescent="0.2">
      <c r="B83" s="14" t="s">
        <v>115</v>
      </c>
    </row>
    <row r="85" spans="1:8" x14ac:dyDescent="0.2">
      <c r="F85" s="13">
        <f>+F51-SNP!F6</f>
        <v>0</v>
      </c>
      <c r="H85" s="13">
        <f>+H51-SNP!H6</f>
        <v>0</v>
      </c>
    </row>
    <row r="86" spans="1:8" x14ac:dyDescent="0.2">
      <c r="F86" s="13">
        <f>+F70-F17</f>
        <v>0</v>
      </c>
      <c r="H86" s="13">
        <f>+H70-H17</f>
        <v>0</v>
      </c>
    </row>
  </sheetData>
  <phoneticPr fontId="0" type="noConversion"/>
  <pageMargins left="1" right="1" top="0.75" bottom="0.5" header="0.5" footer="0.5"/>
  <pageSetup scale="67" firstPageNumber="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SNP</vt:lpstr>
      <vt:lpstr>SRE&amp;CNP</vt:lpstr>
      <vt:lpstr>SCF</vt:lpstr>
      <vt:lpstr>SCF!Print_Area</vt:lpstr>
      <vt:lpstr>SNP!Print_Area</vt:lpstr>
      <vt:lpstr>'SRE&amp;CNP'!Print_Area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Deb Zurkirchen</cp:lastModifiedBy>
  <cp:lastPrinted>2014-01-02T17:22:00Z</cp:lastPrinted>
  <dcterms:created xsi:type="dcterms:W3CDTF">2002-12-27T16:50:56Z</dcterms:created>
  <dcterms:modified xsi:type="dcterms:W3CDTF">2014-02-03T16:47:57Z</dcterms:modified>
</cp:coreProperties>
</file>