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FinAdm2\FINRPT23\2-Annual Financial Report\Campus Statements CFI &amp; NCAA Data\Statements for the Web\"/>
    </mc:Choice>
  </mc:AlternateContent>
  <xr:revisionPtr revIDLastSave="0" documentId="13_ncr:1_{811F4A48-489F-4589-B204-863F2C39934B}" xr6:coauthVersionLast="47" xr6:coauthVersionMax="47" xr10:uidLastSave="{00000000-0000-0000-0000-000000000000}"/>
  <bookViews>
    <workbookView xWindow="-120" yWindow="-120" windowWidth="16440" windowHeight="28440" tabRatio="500" xr2:uid="{00000000-000D-0000-FFFF-FFFF00000000}"/>
  </bookViews>
  <sheets>
    <sheet name="Net Position UWMSN" sheetId="1" r:id="rId1"/>
    <sheet name="Stmt of Rev Exp UWMSN" sheetId="2" r:id="rId2"/>
    <sheet name="Stmt of Cash Flows UWMS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3" l="1"/>
  <c r="F47" i="3"/>
  <c r="F45" i="3"/>
  <c r="F26" i="3"/>
  <c r="F23" i="3"/>
</calcChain>
</file>

<file path=xl/sharedStrings.xml><?xml version="1.0" encoding="utf-8"?>
<sst xmlns="http://schemas.openxmlformats.org/spreadsheetml/2006/main" count="174" uniqueCount="149">
  <si>
    <t>University of Wisconsin-Madison</t>
  </si>
  <si>
    <t>Statement of Net Position</t>
  </si>
  <si>
    <t>June 30, 2023</t>
  </si>
  <si>
    <t>June 30, 2022 Restated</t>
  </si>
  <si>
    <t>ASSETS</t>
  </si>
  <si>
    <t>Current Assets:</t>
  </si>
  <si>
    <t>Cash and Cash Equivalents</t>
  </si>
  <si>
    <t>Investments</t>
  </si>
  <si>
    <t>Securities Lending Collateral</t>
  </si>
  <si>
    <t>Accounts Receivable, Net</t>
  </si>
  <si>
    <t>Student Loans Receivable, Net</t>
  </si>
  <si>
    <t>Inventories</t>
  </si>
  <si>
    <t>Prepaid Expenses &amp; Other Current Assets</t>
  </si>
  <si>
    <t>Total Current Assets</t>
  </si>
  <si>
    <t>Noncurrent Assets</t>
  </si>
  <si>
    <t>Endowment Investments</t>
  </si>
  <si>
    <t>Capital Assets, Net</t>
  </si>
  <si>
    <t>Restricted Net Pension Asset</t>
  </si>
  <si>
    <t>Restricted Other Postemployment Benefits Asset</t>
  </si>
  <si>
    <t>Total Noncurrent Assets</t>
  </si>
  <si>
    <t>TOTAL ASSETS</t>
  </si>
  <si>
    <t>DEFERRED OUTFLOWS OF RESOURCES</t>
  </si>
  <si>
    <t>LIABILITIES</t>
  </si>
  <si>
    <t>Current Liabilities</t>
  </si>
  <si>
    <t>Accounts Payable and Accrued Liabilities</t>
  </si>
  <si>
    <t>Securities Lending Collateral Liability</t>
  </si>
  <si>
    <t>Notes and Bonds Payable</t>
  </si>
  <si>
    <t>Lease and Financing Obligations</t>
  </si>
  <si>
    <t>Unearned Revenue</t>
  </si>
  <si>
    <t>Compensated Absences</t>
  </si>
  <si>
    <t>Deposits Held for Others</t>
  </si>
  <si>
    <t>Total Current Liabilities</t>
  </si>
  <si>
    <t>Noncurrent Liabilities</t>
  </si>
  <si>
    <t>Perkins Loan Program</t>
  </si>
  <si>
    <t>Other Postemployment Benefits</t>
  </si>
  <si>
    <t>Net Pension Liability</t>
  </si>
  <si>
    <t>Other Noncurrent Liabilities</t>
  </si>
  <si>
    <t>Total Noncurrent Liabilities</t>
  </si>
  <si>
    <t>TOTAL LIABILITIES</t>
  </si>
  <si>
    <t>DEFERRED INFLOWS OF RESOURCES</t>
  </si>
  <si>
    <t>NET POSITION</t>
  </si>
  <si>
    <t>Net Investment in Capital Assets</t>
  </si>
  <si>
    <t>Restricted for</t>
  </si>
  <si>
    <t>Nonexpendable</t>
  </si>
  <si>
    <t>Expendable-</t>
  </si>
  <si>
    <t>Pension</t>
  </si>
  <si>
    <t>Other Post Employment Benefits</t>
  </si>
  <si>
    <t>Gifts, Grants &amp; Contracts</t>
  </si>
  <si>
    <t>Donor Investments &amp; Earnings</t>
  </si>
  <si>
    <t>Construction Fund</t>
  </si>
  <si>
    <t>Federal Aid</t>
  </si>
  <si>
    <t>Student Loans</t>
  </si>
  <si>
    <t>Other</t>
  </si>
  <si>
    <t>Total Restricted-Expendable</t>
  </si>
  <si>
    <t>Unrestricted</t>
  </si>
  <si>
    <t>TOTAL NET POSITION</t>
  </si>
  <si>
    <t>Statement of Revenues, Expenses, and Changes in Net Position</t>
  </si>
  <si>
    <t>Year ended 
June 30, 2023</t>
  </si>
  <si>
    <t>Year ended 
June 30, 2022 Restated</t>
  </si>
  <si>
    <t>OPERATING REVENUES</t>
  </si>
  <si>
    <t>Student Tuition and Fees (net of Scholarship Allowances)</t>
  </si>
  <si>
    <t>Federal Grants and Contracts</t>
  </si>
  <si>
    <t>State, Local, and Private Grants and Contracts</t>
  </si>
  <si>
    <t>Sales and Services of Educational Activities</t>
  </si>
  <si>
    <t>Sales and Services of Auxiliary Enterprises (net of Scholarship Allowances)</t>
  </si>
  <si>
    <t>Sales and Services to UW Hospital and Clinics Authority</t>
  </si>
  <si>
    <t>Other Operating Revenue</t>
  </si>
  <si>
    <t>Total Operating Revenues</t>
  </si>
  <si>
    <t>OPERATING EXPENSES</t>
  </si>
  <si>
    <t>Salaries</t>
  </si>
  <si>
    <t>Fringe Benefits</t>
  </si>
  <si>
    <t>Fringe Benefits Related to Noncash Pension and OPEB</t>
  </si>
  <si>
    <t>Total Salaries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</si>
  <si>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</si>
  <si>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</si>
  <si>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</si>
  <si>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</si>
  <si>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</si>
  <si>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LOSS</t>
  </si>
  <si>
    <t>NON-OPERATING REVENUES AND EXPENSES</t>
  </si>
  <si>
    <t>State Appropriations</t>
  </si>
  <si>
    <t>Gifts</t>
  </si>
  <si>
    <t>Federal Pell Grants</t>
  </si>
  <si>
    <t>Coronavirus Federal Grants and Aid</t>
  </si>
  <si>
    <t>Loss on Disposal of Capital Assets</t>
  </si>
  <si>
    <t>Interest Expense on Capital Asset-related Debt</t>
  </si>
  <si>
    <t>Transfer to State Agencies</t>
  </si>
  <si>
    <t>Other Nonoperating Revenues</t>
  </si>
  <si>
    <t>Capital Appropriations</t>
  </si>
  <si>
    <t>Capital Grants and Gifts</t>
  </si>
  <si>
    <t>Additions to Permanent Endowment</t>
  </si>
  <si>
    <t>Net Position - beginning of period</t>
  </si>
  <si>
    <t>NET POSITION - end of period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</si>
  <si>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</si>
  <si>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</si>
  <si>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</si>
  <si>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</si>
  <si>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</si>
  <si>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Sales and Services to UW Hospital Authority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</si>
  <si>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</si>
  <si>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</si>
  <si>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</si>
  <si>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</si>
  <si>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</si>
  <si>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</si>
  <si>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Student Direct Lending Receipts</t>
  </si>
  <si>
    <t>Student Direct Lending Disbursements</t>
  </si>
  <si>
    <t>Other Revenues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</si>
  <si>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</si>
  <si>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</si>
  <si>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</si>
  <si>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</si>
  <si>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</si>
  <si>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Cash Flows from Capital and Related Financing Activities</t>
  </si>
  <si>
    <t>Proceeds from Issuance of Capital Debt</t>
  </si>
  <si>
    <t>Payments for Debt Retirement (Refundings)</t>
  </si>
  <si>
    <t>Gifts and Other Receipts</t>
  </si>
  <si>
    <t>Purchase of Capital Assets</t>
  </si>
  <si>
    <t>Principal Payments on Capital Debt and Leases</t>
  </si>
  <si>
    <t>Interest Payments on Capital Debt and Leases</t>
  </si>
  <si>
    <t>Net Cash Used in Capital and Related Financing Activities</t>
  </si>
  <si>
    <t>Cash Flows from Noncapital Financing Activities</t>
  </si>
  <si>
    <t>Transfers to State Agencies</t>
  </si>
  <si>
    <t>Net Cash Provided by Noncapital Financing Activities</t>
  </si>
  <si>
    <t>Net Decrease in Cash and Cash Equivalents</t>
  </si>
  <si>
    <t>Cash and Cash  Equivalents - beginning of year</t>
  </si>
  <si>
    <t>Cash and Cash  Equivalents - end of year</t>
  </si>
  <si>
    <t>Reconciliation of Operating Loss to Net Cash Used in Operating Activities</t>
  </si>
  <si>
    <t>Operating Loss</t>
  </si>
  <si>
    <t>Adjustments to Reconcile Operating Loss to Operating Activities:</t>
  </si>
  <si>
    <t>Depreciation Expense</t>
  </si>
  <si>
    <t>Changes in Assets and Liabilities:</t>
  </si>
  <si>
    <t>Receivables, net</t>
  </si>
  <si>
    <t>Prepaid Expense (including Deferred Charges)</t>
  </si>
  <si>
    <t>Perkins Loan Liability</t>
  </si>
  <si>
    <t>Deferred Outflows</t>
  </si>
  <si>
    <t>Pension Liability (Asset) and Deferred Inflows of Resources</t>
  </si>
  <si>
    <t>Other Post-Employment Benefits</t>
  </si>
  <si>
    <t>Noncash Investing, Capital and Financing Activities</t>
  </si>
  <si>
    <t>Leases (Initial Year):</t>
  </si>
  <si>
    <t>Fair Market Value</t>
  </si>
  <si>
    <t>Current Year Cash Payments</t>
  </si>
  <si>
    <t>Gifts-In-Kind</t>
  </si>
  <si>
    <t>SBITA (Initial Year):</t>
  </si>
  <si>
    <t>Investment Income (Loss) (net of Investment Expense)</t>
  </si>
  <si>
    <t>(Loss) Income before Capital &amp; Endowment Additions</t>
  </si>
  <si>
    <t>INCREASE IN NET POSITION</t>
  </si>
  <si>
    <t>Net Cash Used In Investing Activities</t>
  </si>
  <si>
    <t>Net Change in Unrealized Gains (Losses)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</si>
</sst>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&quot;-&quot;#0;#0;_(@_)"/>
    <numFmt numFmtId="165" formatCode="&quot;$&quot;* #,##0.00_);&quot;$&quot;* \(#,##0.00\);&quot;$&quot;* &quot;—&quot;_);_(@_)"/>
    <numFmt numFmtId="166" formatCode="* #,##0.00;* \(#,##0.00\);* &quot;—&quot;;_(@_)"/>
    <numFmt numFmtId="167" formatCode="* #,##0;* \(#,##0\);* &quot;—&quot;;_(@_)"/>
  </numFmts>
  <fonts count="19" x14ac:knownFonts="1">
    <font>
      <sz val="1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943634"/>
      <name val="Arial"/>
      <family val="2"/>
    </font>
    <font>
      <b/>
      <sz val="9"/>
      <color rgb="FF000000"/>
      <name val="Arial"/>
      <family val="2"/>
    </font>
    <font>
      <b/>
      <u/>
      <sz val="10"/>
      <color rgb="FF000000"/>
      <name val="Arial"/>
      <family val="2"/>
    </font>
    <font>
      <sz val="9"/>
      <color rgb="FF943634"/>
      <name val="Arial"/>
      <family val="2"/>
    </font>
    <font>
      <sz val="9"/>
      <color rgb="FF800000"/>
      <name val="Arial"/>
      <family val="2"/>
    </font>
    <font>
      <sz val="5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8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  <xf numFmtId="43" fontId="18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1">
      <alignment wrapText="1"/>
    </xf>
    <xf numFmtId="0" fontId="7" fillId="2" borderId="0" xfId="0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2" borderId="0" xfId="0" applyFont="1" applyFill="1" applyAlignment="1">
      <alignment wrapText="1"/>
    </xf>
    <xf numFmtId="165" fontId="7" fillId="2" borderId="0" xfId="0" applyNumberFormat="1" applyFont="1" applyFill="1" applyAlignment="1">
      <alignment wrapText="1"/>
    </xf>
    <xf numFmtId="166" fontId="7" fillId="2" borderId="0" xfId="0" applyNumberFormat="1" applyFont="1" applyFill="1" applyAlignment="1">
      <alignment wrapText="1"/>
    </xf>
    <xf numFmtId="166" fontId="7" fillId="2" borderId="1" xfId="0" applyNumberFormat="1" applyFont="1" applyFill="1" applyBorder="1" applyAlignment="1">
      <alignment wrapText="1"/>
    </xf>
    <xf numFmtId="0" fontId="7" fillId="2" borderId="0" xfId="0" applyFont="1" applyFill="1" applyAlignment="1">
      <alignment horizontal="right" wrapText="1"/>
    </xf>
    <xf numFmtId="166" fontId="7" fillId="2" borderId="2" xfId="0" applyNumberFormat="1" applyFont="1" applyFill="1" applyBorder="1" applyAlignment="1">
      <alignment wrapText="1"/>
    </xf>
    <xf numFmtId="166" fontId="7" fillId="2" borderId="3" xfId="0" applyNumberFormat="1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165" fontId="7" fillId="2" borderId="3" xfId="0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wrapText="1"/>
    </xf>
    <xf numFmtId="165" fontId="7" fillId="0" borderId="0" xfId="0" applyNumberFormat="1" applyFont="1" applyAlignment="1">
      <alignment wrapText="1"/>
    </xf>
    <xf numFmtId="165" fontId="7" fillId="2" borderId="4" xfId="0" applyNumberFormat="1" applyFont="1" applyFill="1" applyBorder="1" applyAlignment="1">
      <alignment wrapText="1"/>
    </xf>
    <xf numFmtId="166" fontId="1" fillId="2" borderId="5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10" fillId="2" borderId="0" xfId="0" applyFont="1" applyFill="1" applyAlignment="1">
      <alignment horizontal="center" wrapText="1"/>
    </xf>
    <xf numFmtId="0" fontId="11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7" fillId="2" borderId="2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wrapText="1"/>
    </xf>
    <xf numFmtId="166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 indent="1"/>
    </xf>
    <xf numFmtId="165" fontId="1" fillId="2" borderId="6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wrapText="1" indent="2"/>
    </xf>
    <xf numFmtId="0" fontId="1" fillId="0" borderId="0" xfId="0" applyFont="1" applyAlignment="1">
      <alignment wrapText="1" indent="3"/>
    </xf>
    <xf numFmtId="167" fontId="1" fillId="0" borderId="0" xfId="0" applyNumberFormat="1" applyFont="1" applyAlignment="1">
      <alignment wrapText="1"/>
    </xf>
    <xf numFmtId="14" fontId="15" fillId="2" borderId="0" xfId="0" applyNumberFormat="1" applyFont="1" applyFill="1" applyAlignment="1">
      <alignment horizontal="center" wrapText="1"/>
    </xf>
    <xf numFmtId="0" fontId="1" fillId="2" borderId="2" xfId="0" applyFont="1" applyFill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6" xfId="0" applyNumberFormat="1" applyFont="1" applyBorder="1" applyAlignment="1">
      <alignment wrapText="1"/>
    </xf>
    <xf numFmtId="166" fontId="1" fillId="0" borderId="5" xfId="0" applyNumberFormat="1" applyFont="1" applyBorder="1" applyAlignment="1">
      <alignment wrapText="1"/>
    </xf>
    <xf numFmtId="0" fontId="17" fillId="2" borderId="0" xfId="0" applyFont="1" applyFill="1" applyAlignment="1">
      <alignment wrapText="1"/>
    </xf>
    <xf numFmtId="0" fontId="16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wrapText="1"/>
    </xf>
    <xf numFmtId="43" fontId="7" fillId="0" borderId="0" xfId="0" applyNumberFormat="1" applyFont="1" applyAlignment="1">
      <alignment wrapText="1"/>
    </xf>
    <xf numFmtId="43" fontId="7" fillId="2" borderId="0" xfId="0" applyNumberFormat="1" applyFont="1" applyFill="1" applyAlignment="1">
      <alignment wrapText="1"/>
    </xf>
    <xf numFmtId="43" fontId="0" fillId="0" borderId="0" xfId="0" applyNumberFormat="1"/>
    <xf numFmtId="43" fontId="7" fillId="2" borderId="1" xfId="0" applyNumberFormat="1" applyFont="1" applyFill="1" applyBorder="1" applyAlignment="1">
      <alignment wrapText="1"/>
    </xf>
    <xf numFmtId="43" fontId="1" fillId="2" borderId="0" xfId="0" applyNumberFormat="1" applyFont="1" applyFill="1" applyAlignment="1">
      <alignment wrapText="1"/>
    </xf>
    <xf numFmtId="43" fontId="1" fillId="2" borderId="1" xfId="0" applyNumberFormat="1" applyFont="1" applyFill="1" applyBorder="1" applyAlignment="1">
      <alignment wrapText="1"/>
    </xf>
    <xf numFmtId="43" fontId="1" fillId="0" borderId="1" xfId="0" applyNumberFormat="1" applyFont="1" applyBorder="1" applyAlignment="1">
      <alignment wrapText="1"/>
    </xf>
    <xf numFmtId="43" fontId="1" fillId="0" borderId="0" xfId="0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43" fontId="1" fillId="2" borderId="2" xfId="0" applyNumberFormat="1" applyFont="1" applyFill="1" applyBorder="1" applyAlignment="1">
      <alignment wrapText="1"/>
    </xf>
    <xf numFmtId="43" fontId="1" fillId="2" borderId="3" xfId="0" applyNumberFormat="1" applyFont="1" applyFill="1" applyBorder="1" applyAlignment="1">
      <alignment wrapText="1"/>
    </xf>
    <xf numFmtId="43" fontId="1" fillId="0" borderId="0" xfId="0" applyNumberFormat="1" applyFont="1"/>
    <xf numFmtId="43" fontId="1" fillId="0" borderId="1" xfId="0" applyNumberFormat="1" applyFont="1" applyBorder="1"/>
    <xf numFmtId="43" fontId="1" fillId="0" borderId="2" xfId="0" applyNumberFormat="1" applyFont="1" applyBorder="1"/>
    <xf numFmtId="43" fontId="0" fillId="0" borderId="0" xfId="6" applyFont="1" applyAlignment="1">
      <alignment vertical="center"/>
    </xf>
    <xf numFmtId="43" fontId="0" fillId="0" borderId="0" xfId="6" applyFont="1" applyBorder="1" applyAlignment="1"/>
    <xf numFmtId="43" fontId="1" fillId="0" borderId="7" xfId="0" applyNumberFormat="1" applyFont="1" applyBorder="1"/>
    <xf numFmtId="0" fontId="7" fillId="2" borderId="0" xfId="0" applyFont="1" applyFill="1" applyAlignment="1">
      <alignment wrapText="1" indent="2"/>
    </xf>
    <xf numFmtId="0" fontId="7" fillId="2" borderId="0" xfId="0" applyFont="1" applyFill="1" applyAlignment="1">
      <alignment wrapText="1" indent="1"/>
    </xf>
    <xf numFmtId="0" fontId="7" fillId="2" borderId="0" xfId="0" applyFont="1" applyFill="1" applyAlignment="1">
      <alignment horizontal="left" wrapText="1" indent="2"/>
    </xf>
    <xf numFmtId="0" fontId="7" fillId="0" borderId="0" xfId="0" applyFont="1" applyAlignment="1">
      <alignment wrapText="1" indent="2"/>
    </xf>
    <xf numFmtId="0" fontId="0" fillId="0" borderId="0" xfId="0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8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14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6" fillId="2" borderId="2" xfId="0" applyFont="1" applyFill="1" applyBorder="1" applyAlignment="1">
      <alignment horizontal="left" vertical="center" wrapText="1"/>
    </xf>
  </cellXfs>
  <cellStyles count="7">
    <cellStyle name="Comma" xfId="6" builtinId="3"/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"/>
  <sheetViews>
    <sheetView showGridLines="0" tabSelected="1" showRuler="0" workbookViewId="0">
      <selection activeCell="J57" sqref="J57"/>
    </sheetView>
  </sheetViews>
  <sheetFormatPr defaultColWidth="13.140625" defaultRowHeight="12.75" x14ac:dyDescent="0.2"/>
  <cols>
    <col min="1" max="1" width="2.140625" customWidth="1"/>
    <col min="2" max="2" width="1.140625" customWidth="1"/>
    <col min="3" max="3" width="41.28515625" customWidth="1"/>
    <col min="4" max="4" width="1.85546875" customWidth="1"/>
    <col min="5" max="5" width="2.140625" customWidth="1"/>
    <col min="6" max="6" width="19.5703125" customWidth="1"/>
    <col min="7" max="7" width="2.140625" customWidth="1"/>
    <col min="8" max="8" width="18.140625" customWidth="1"/>
  </cols>
  <sheetData>
    <row r="1" spans="1:8" ht="15" customHeight="1" x14ac:dyDescent="0.25">
      <c r="A1" s="69" t="s">
        <v>0</v>
      </c>
      <c r="B1" s="69"/>
      <c r="C1" s="69"/>
      <c r="D1" s="18"/>
      <c r="E1" s="18"/>
      <c r="F1" s="2"/>
      <c r="G1" s="19"/>
      <c r="H1" s="2"/>
    </row>
    <row r="2" spans="1:8" ht="16.7" customHeight="1" x14ac:dyDescent="0.2">
      <c r="A2" s="68" t="s">
        <v>1</v>
      </c>
      <c r="B2" s="68"/>
      <c r="C2" s="68"/>
      <c r="D2" s="20"/>
      <c r="E2" s="21"/>
      <c r="F2" s="3"/>
      <c r="G2" s="2"/>
      <c r="H2" s="3"/>
    </row>
    <row r="3" spans="1:8" ht="27.6" customHeight="1" x14ac:dyDescent="0.2">
      <c r="A3" s="22"/>
      <c r="B3" s="22"/>
      <c r="C3" s="22"/>
      <c r="D3" s="22"/>
      <c r="E3" s="22"/>
      <c r="F3" s="4" t="s">
        <v>2</v>
      </c>
      <c r="H3" s="4" t="s">
        <v>3</v>
      </c>
    </row>
    <row r="4" spans="1:8" ht="15" customHeight="1" x14ac:dyDescent="0.2">
      <c r="A4" s="2"/>
      <c r="B4" s="70" t="s">
        <v>4</v>
      </c>
      <c r="C4" s="70"/>
      <c r="D4" s="2"/>
      <c r="E4" s="2"/>
    </row>
    <row r="5" spans="1:8" ht="15" customHeight="1" x14ac:dyDescent="0.2">
      <c r="A5" s="5"/>
      <c r="B5" s="71" t="s">
        <v>5</v>
      </c>
      <c r="C5" s="71"/>
      <c r="D5" s="5"/>
      <c r="E5" s="5"/>
      <c r="F5" s="5"/>
      <c r="G5" s="5"/>
      <c r="H5" s="5"/>
    </row>
    <row r="6" spans="1:8" ht="15" customHeight="1" x14ac:dyDescent="0.2">
      <c r="A6" s="5"/>
      <c r="B6" s="5"/>
      <c r="C6" s="5" t="s">
        <v>6</v>
      </c>
      <c r="D6" s="5"/>
      <c r="E6" s="5"/>
      <c r="F6" s="6">
        <v>656964074.75</v>
      </c>
      <c r="G6" s="5"/>
      <c r="H6" s="6">
        <v>908900025.64999998</v>
      </c>
    </row>
    <row r="7" spans="1:8" ht="15" customHeight="1" x14ac:dyDescent="0.2">
      <c r="A7" s="5"/>
      <c r="B7" s="5"/>
      <c r="C7" s="5" t="s">
        <v>7</v>
      </c>
      <c r="D7" s="5"/>
      <c r="E7" s="5"/>
      <c r="F7" s="7">
        <v>651841264.50999999</v>
      </c>
      <c r="G7" s="5"/>
      <c r="H7" s="7">
        <v>479346772.06999999</v>
      </c>
    </row>
    <row r="8" spans="1:8" ht="15" customHeight="1" x14ac:dyDescent="0.2">
      <c r="A8" s="5"/>
      <c r="B8" s="5"/>
      <c r="C8" s="5" t="s">
        <v>8</v>
      </c>
      <c r="D8" s="5"/>
      <c r="E8" s="5"/>
      <c r="F8" s="7">
        <v>232489828.41999999</v>
      </c>
      <c r="G8" s="5"/>
      <c r="H8" s="7">
        <v>216925223.03999999</v>
      </c>
    </row>
    <row r="9" spans="1:8" ht="15" customHeight="1" x14ac:dyDescent="0.2">
      <c r="A9" s="5"/>
      <c r="B9" s="5"/>
      <c r="C9" s="5" t="s">
        <v>9</v>
      </c>
      <c r="D9" s="5"/>
      <c r="E9" s="5"/>
      <c r="F9" s="7">
        <v>250464028.30000001</v>
      </c>
      <c r="G9" s="5"/>
      <c r="H9" s="7">
        <v>207076257.30000001</v>
      </c>
    </row>
    <row r="10" spans="1:8" ht="15" customHeight="1" x14ac:dyDescent="0.2">
      <c r="A10" s="5"/>
      <c r="B10" s="5"/>
      <c r="C10" s="5" t="s">
        <v>10</v>
      </c>
      <c r="D10" s="5"/>
      <c r="E10" s="5"/>
      <c r="F10" s="7">
        <v>6991150.6299999999</v>
      </c>
      <c r="G10" s="5"/>
      <c r="H10" s="7">
        <v>8541808.4800000004</v>
      </c>
    </row>
    <row r="11" spans="1:8" ht="15" customHeight="1" x14ac:dyDescent="0.2">
      <c r="A11" s="5"/>
      <c r="B11" s="5"/>
      <c r="C11" s="5" t="s">
        <v>11</v>
      </c>
      <c r="D11" s="5"/>
      <c r="E11" s="5"/>
      <c r="F11" s="7">
        <v>34515363.329999998</v>
      </c>
      <c r="G11" s="5"/>
      <c r="H11" s="7">
        <v>27019573.16</v>
      </c>
    </row>
    <row r="12" spans="1:8" ht="15" customHeight="1" x14ac:dyDescent="0.2">
      <c r="A12" s="5"/>
      <c r="B12" s="5"/>
      <c r="C12" s="5" t="s">
        <v>12</v>
      </c>
      <c r="D12" s="5"/>
      <c r="E12" s="5"/>
      <c r="F12" s="8">
        <v>97931269.620000005</v>
      </c>
      <c r="G12" s="5"/>
      <c r="H12" s="8">
        <v>37232876.490000002</v>
      </c>
    </row>
    <row r="13" spans="1:8" ht="15" customHeight="1" x14ac:dyDescent="0.2">
      <c r="A13" s="5"/>
      <c r="B13" s="5"/>
      <c r="C13" s="65" t="s">
        <v>13</v>
      </c>
      <c r="D13" s="65"/>
      <c r="E13" s="5"/>
      <c r="F13" s="10">
        <v>1931196979.5599999</v>
      </c>
      <c r="G13" s="5"/>
      <c r="H13" s="10">
        <v>1885042536.1900001</v>
      </c>
    </row>
    <row r="14" spans="1:8" ht="15" customHeight="1" x14ac:dyDescent="0.2">
      <c r="A14" s="22"/>
      <c r="B14" s="22"/>
      <c r="C14" s="22"/>
      <c r="D14" s="22"/>
      <c r="E14" s="22"/>
      <c r="F14" s="5"/>
      <c r="G14" s="5"/>
      <c r="H14" s="5"/>
    </row>
    <row r="15" spans="1:8" ht="15" customHeight="1" x14ac:dyDescent="0.2">
      <c r="A15" s="5"/>
      <c r="B15" s="66" t="s">
        <v>14</v>
      </c>
      <c r="C15" s="66"/>
      <c r="D15" s="5"/>
      <c r="E15" s="5"/>
      <c r="F15" s="5"/>
      <c r="G15" s="5"/>
      <c r="H15" s="5"/>
    </row>
    <row r="16" spans="1:8" ht="15" customHeight="1" x14ac:dyDescent="0.2">
      <c r="A16" s="5"/>
      <c r="B16" s="5"/>
      <c r="C16" s="5" t="s">
        <v>15</v>
      </c>
      <c r="D16" s="5"/>
      <c r="E16" s="5"/>
      <c r="F16" s="7">
        <v>506774219.79000002</v>
      </c>
      <c r="G16" s="5"/>
      <c r="H16" s="7">
        <v>488979060.32999998</v>
      </c>
    </row>
    <row r="17" spans="1:8" ht="15" customHeight="1" x14ac:dyDescent="0.2">
      <c r="A17" s="5"/>
      <c r="B17" s="5"/>
      <c r="C17" s="5" t="s">
        <v>9</v>
      </c>
      <c r="D17" s="5"/>
      <c r="E17" s="5"/>
      <c r="F17" s="7">
        <v>6601067.6299999999</v>
      </c>
      <c r="G17" s="5"/>
      <c r="H17" s="7">
        <v>7595383.2800000003</v>
      </c>
    </row>
    <row r="18" spans="1:8" ht="15" customHeight="1" x14ac:dyDescent="0.2">
      <c r="A18" s="5"/>
      <c r="B18" s="5"/>
      <c r="C18" s="5" t="s">
        <v>10</v>
      </c>
      <c r="D18" s="5"/>
      <c r="E18" s="5"/>
      <c r="F18" s="7">
        <v>47550194.590000004</v>
      </c>
      <c r="G18" s="5"/>
      <c r="H18" s="7">
        <v>50293950.07</v>
      </c>
    </row>
    <row r="19" spans="1:8" ht="15" customHeight="1" x14ac:dyDescent="0.2">
      <c r="A19" s="5"/>
      <c r="B19" s="5"/>
      <c r="C19" s="5" t="s">
        <v>16</v>
      </c>
      <c r="D19" s="5"/>
      <c r="E19" s="5"/>
      <c r="F19" s="7">
        <v>3202357807.1199999</v>
      </c>
      <c r="G19" s="5"/>
      <c r="H19" s="7">
        <v>3097483402.96</v>
      </c>
    </row>
    <row r="20" spans="1:8" ht="15" customHeight="1" x14ac:dyDescent="0.2">
      <c r="A20" s="5"/>
      <c r="B20" s="5"/>
      <c r="C20" s="5" t="s">
        <v>17</v>
      </c>
      <c r="D20" s="5"/>
      <c r="E20" s="5"/>
      <c r="F20" s="44">
        <v>0</v>
      </c>
      <c r="G20" s="5"/>
      <c r="H20" s="7">
        <v>666663508.73000002</v>
      </c>
    </row>
    <row r="21" spans="1:8" ht="15" customHeight="1" x14ac:dyDescent="0.2">
      <c r="A21" s="5"/>
      <c r="B21" s="5"/>
      <c r="C21" s="5" t="s">
        <v>18</v>
      </c>
      <c r="D21" s="5"/>
      <c r="E21" s="5"/>
      <c r="F21" s="8">
        <v>27603723</v>
      </c>
      <c r="G21" s="5"/>
      <c r="H21" s="8">
        <v>92964154.590000004</v>
      </c>
    </row>
    <row r="22" spans="1:8" ht="15" customHeight="1" x14ac:dyDescent="0.2">
      <c r="A22" s="5"/>
      <c r="B22" s="5"/>
      <c r="C22" s="65" t="s">
        <v>19</v>
      </c>
      <c r="D22" s="65"/>
      <c r="E22" s="5"/>
      <c r="F22" s="11">
        <v>3790887012.1300001</v>
      </c>
      <c r="G22" s="5"/>
      <c r="H22" s="11">
        <v>4403979459.96</v>
      </c>
    </row>
    <row r="23" spans="1:8" ht="15" customHeight="1" x14ac:dyDescent="0.2">
      <c r="A23" s="12"/>
      <c r="B23" s="12"/>
      <c r="C23" s="12" t="s">
        <v>20</v>
      </c>
      <c r="D23" s="12"/>
      <c r="E23" s="12"/>
      <c r="F23" s="13">
        <v>5722083991.6899996</v>
      </c>
      <c r="G23" s="5"/>
      <c r="H23" s="13">
        <v>6289021996.1499996</v>
      </c>
    </row>
    <row r="24" spans="1:8" ht="15" customHeight="1" x14ac:dyDescent="0.2">
      <c r="A24" s="22"/>
      <c r="B24" s="22"/>
      <c r="C24" s="22"/>
      <c r="D24" s="22"/>
      <c r="E24" s="22"/>
      <c r="F24" s="23"/>
      <c r="G24" s="5"/>
      <c r="H24" s="23"/>
    </row>
    <row r="25" spans="1:8" ht="15" customHeight="1" x14ac:dyDescent="0.2">
      <c r="A25" s="5"/>
      <c r="B25" s="67" t="s">
        <v>21</v>
      </c>
      <c r="C25" s="67"/>
      <c r="D25" s="5"/>
      <c r="E25" s="5"/>
      <c r="F25" s="14">
        <v>1817357290.02</v>
      </c>
      <c r="G25" s="5"/>
      <c r="H25" s="14">
        <v>1432196791</v>
      </c>
    </row>
    <row r="26" spans="1:8" ht="15" customHeight="1" x14ac:dyDescent="0.2">
      <c r="A26" s="22"/>
      <c r="B26" s="22"/>
      <c r="C26" s="5"/>
      <c r="D26" s="5"/>
      <c r="E26" s="22"/>
      <c r="F26" s="23"/>
      <c r="G26" s="5"/>
      <c r="H26" s="23"/>
    </row>
    <row r="27" spans="1:8" ht="15" customHeight="1" x14ac:dyDescent="0.2">
      <c r="A27" s="5"/>
      <c r="B27" s="67" t="s">
        <v>22</v>
      </c>
      <c r="C27" s="67"/>
      <c r="D27" s="5"/>
      <c r="E27" s="5"/>
      <c r="F27" s="5"/>
      <c r="G27" s="5"/>
      <c r="H27" s="5"/>
    </row>
    <row r="28" spans="1:8" ht="15" customHeight="1" x14ac:dyDescent="0.2">
      <c r="A28" s="5"/>
      <c r="B28" s="66" t="s">
        <v>23</v>
      </c>
      <c r="C28" s="66"/>
      <c r="D28" s="5"/>
      <c r="E28" s="5"/>
      <c r="F28" s="5"/>
      <c r="G28" s="5"/>
      <c r="H28" s="5"/>
    </row>
    <row r="29" spans="1:8" ht="15.75" customHeight="1" x14ac:dyDescent="0.2">
      <c r="A29" s="5"/>
      <c r="B29" s="5"/>
      <c r="C29" s="5" t="s">
        <v>24</v>
      </c>
      <c r="D29" s="5"/>
      <c r="E29" s="5"/>
      <c r="F29" s="6">
        <v>241696494.88999999</v>
      </c>
      <c r="G29" s="5"/>
      <c r="H29" s="6">
        <v>227403841.63</v>
      </c>
    </row>
    <row r="30" spans="1:8" ht="15" customHeight="1" x14ac:dyDescent="0.2">
      <c r="A30" s="5"/>
      <c r="B30" s="5"/>
      <c r="C30" s="5" t="s">
        <v>25</v>
      </c>
      <c r="D30" s="5"/>
      <c r="E30" s="5"/>
      <c r="F30" s="7">
        <v>232489828.41999999</v>
      </c>
      <c r="G30" s="5"/>
      <c r="H30" s="7">
        <v>216925223.03999999</v>
      </c>
    </row>
    <row r="31" spans="1:8" ht="15" customHeight="1" x14ac:dyDescent="0.2">
      <c r="A31" s="5"/>
      <c r="B31" s="5"/>
      <c r="C31" s="5" t="s">
        <v>26</v>
      </c>
      <c r="D31" s="5"/>
      <c r="E31" s="5"/>
      <c r="F31" s="7">
        <v>57590007.170000002</v>
      </c>
      <c r="G31" s="5"/>
      <c r="H31" s="7">
        <v>49471695.149999999</v>
      </c>
    </row>
    <row r="32" spans="1:8" ht="15" customHeight="1" x14ac:dyDescent="0.2">
      <c r="A32" s="5"/>
      <c r="B32" s="5"/>
      <c r="C32" s="5" t="s">
        <v>27</v>
      </c>
      <c r="D32" s="5"/>
      <c r="E32" s="5"/>
      <c r="F32" s="7">
        <v>13291389.35</v>
      </c>
      <c r="G32" s="5"/>
      <c r="H32" s="7">
        <v>12897084.65</v>
      </c>
    </row>
    <row r="33" spans="1:8" ht="15" customHeight="1" x14ac:dyDescent="0.2">
      <c r="A33" s="5"/>
      <c r="B33" s="5"/>
      <c r="C33" s="5" t="s">
        <v>28</v>
      </c>
      <c r="D33" s="5"/>
      <c r="E33" s="5"/>
      <c r="F33" s="7">
        <v>149646709.36000001</v>
      </c>
      <c r="G33" s="5"/>
      <c r="H33" s="7">
        <v>150350783.56</v>
      </c>
    </row>
    <row r="34" spans="1:8" ht="15" customHeight="1" x14ac:dyDescent="0.2">
      <c r="A34" s="5"/>
      <c r="B34" s="5"/>
      <c r="C34" s="5" t="s">
        <v>29</v>
      </c>
      <c r="D34" s="5"/>
      <c r="E34" s="5"/>
      <c r="F34" s="7">
        <v>73366669.299999997</v>
      </c>
      <c r="G34" s="5"/>
      <c r="H34" s="7">
        <v>72055979.189999998</v>
      </c>
    </row>
    <row r="35" spans="1:8" ht="15" customHeight="1" x14ac:dyDescent="0.2">
      <c r="A35" s="5"/>
      <c r="B35" s="5"/>
      <c r="C35" s="5" t="s">
        <v>30</v>
      </c>
      <c r="D35" s="5"/>
      <c r="E35" s="5"/>
      <c r="F35" s="8">
        <v>1244576.25</v>
      </c>
      <c r="G35" s="5"/>
      <c r="H35" s="8">
        <v>1199240.5</v>
      </c>
    </row>
    <row r="36" spans="1:8" ht="15" customHeight="1" x14ac:dyDescent="0.2">
      <c r="A36" s="5"/>
      <c r="B36" s="5"/>
      <c r="C36" s="65" t="s">
        <v>31</v>
      </c>
      <c r="D36" s="65"/>
      <c r="E36" s="5"/>
      <c r="F36" s="10">
        <v>769325674.74000001</v>
      </c>
      <c r="G36" s="5"/>
      <c r="H36" s="10">
        <v>730303847.72000003</v>
      </c>
    </row>
    <row r="37" spans="1:8" ht="15" customHeight="1" x14ac:dyDescent="0.2">
      <c r="A37" s="22"/>
      <c r="B37" s="22"/>
      <c r="C37" s="22"/>
      <c r="D37" s="22"/>
      <c r="E37" s="22"/>
      <c r="F37" s="5"/>
      <c r="G37" s="5"/>
      <c r="H37" s="5"/>
    </row>
    <row r="38" spans="1:8" ht="15" customHeight="1" x14ac:dyDescent="0.2">
      <c r="A38" s="5"/>
      <c r="B38" s="66" t="s">
        <v>32</v>
      </c>
      <c r="C38" s="66"/>
      <c r="D38" s="5"/>
      <c r="E38" s="5"/>
      <c r="F38" s="5"/>
      <c r="G38" s="5"/>
      <c r="H38" s="5"/>
    </row>
    <row r="39" spans="1:8" ht="15" customHeight="1" x14ac:dyDescent="0.2">
      <c r="A39" s="5"/>
      <c r="B39" s="5"/>
      <c r="C39" s="5" t="s">
        <v>26</v>
      </c>
      <c r="D39" s="5"/>
      <c r="E39" s="5"/>
      <c r="F39" s="7">
        <v>789738661.17999995</v>
      </c>
      <c r="G39" s="5"/>
      <c r="H39" s="7">
        <v>822035592.10000002</v>
      </c>
    </row>
    <row r="40" spans="1:8" ht="15" customHeight="1" x14ac:dyDescent="0.2">
      <c r="A40" s="5"/>
      <c r="B40" s="5"/>
      <c r="C40" s="5" t="s">
        <v>27</v>
      </c>
      <c r="D40" s="5"/>
      <c r="E40" s="5"/>
      <c r="F40" s="7">
        <v>56361173.530000001</v>
      </c>
      <c r="G40" s="5"/>
      <c r="H40" s="7">
        <v>55934056.140000001</v>
      </c>
    </row>
    <row r="41" spans="1:8" ht="15" customHeight="1" x14ac:dyDescent="0.2">
      <c r="A41" s="5"/>
      <c r="B41" s="5"/>
      <c r="C41" s="5" t="s">
        <v>33</v>
      </c>
      <c r="D41" s="5"/>
      <c r="E41" s="5"/>
      <c r="F41" s="7">
        <v>15721048</v>
      </c>
      <c r="G41" s="5"/>
      <c r="H41" s="7">
        <v>20160563</v>
      </c>
    </row>
    <row r="42" spans="1:8" ht="15" customHeight="1" x14ac:dyDescent="0.2">
      <c r="A42" s="5"/>
      <c r="B42" s="5"/>
      <c r="C42" s="5" t="s">
        <v>29</v>
      </c>
      <c r="D42" s="5"/>
      <c r="E42" s="5"/>
      <c r="F42" s="7">
        <v>67484259.670000002</v>
      </c>
      <c r="G42" s="5"/>
      <c r="H42" s="7">
        <v>61380494.899999999</v>
      </c>
    </row>
    <row r="43" spans="1:8" ht="15" customHeight="1" x14ac:dyDescent="0.2">
      <c r="A43" s="5"/>
      <c r="B43" s="5"/>
      <c r="C43" s="5" t="s">
        <v>34</v>
      </c>
      <c r="D43" s="5"/>
      <c r="E43" s="5"/>
      <c r="F43" s="7">
        <v>333409921.13999999</v>
      </c>
      <c r="G43" s="5"/>
      <c r="H43" s="7">
        <v>404414886.36000001</v>
      </c>
    </row>
    <row r="44" spans="1:8" ht="15" customHeight="1" x14ac:dyDescent="0.2">
      <c r="A44" s="5"/>
      <c r="B44" s="5"/>
      <c r="C44" s="5" t="s">
        <v>35</v>
      </c>
      <c r="D44" s="5"/>
      <c r="E44" s="5"/>
      <c r="F44" s="7">
        <v>449522242.88</v>
      </c>
      <c r="G44" s="5"/>
      <c r="H44" s="44">
        <v>0</v>
      </c>
    </row>
    <row r="45" spans="1:8" ht="15" customHeight="1" x14ac:dyDescent="0.2">
      <c r="A45" s="5"/>
      <c r="B45" s="5"/>
      <c r="C45" s="5" t="s">
        <v>36</v>
      </c>
      <c r="D45" s="5"/>
      <c r="E45" s="5"/>
      <c r="F45" s="8">
        <v>13643103</v>
      </c>
      <c r="G45" s="5"/>
      <c r="H45" s="8">
        <v>13056309.98</v>
      </c>
    </row>
    <row r="46" spans="1:8" ht="15" customHeight="1" x14ac:dyDescent="0.2">
      <c r="A46" s="5"/>
      <c r="B46" s="5"/>
      <c r="C46" s="65" t="s">
        <v>37</v>
      </c>
      <c r="D46" s="65"/>
      <c r="E46" s="5"/>
      <c r="F46" s="11">
        <v>1725880409.4000001</v>
      </c>
      <c r="G46" s="5"/>
      <c r="H46" s="11">
        <v>1376981902.48</v>
      </c>
    </row>
    <row r="47" spans="1:8" ht="15" customHeight="1" x14ac:dyDescent="0.2">
      <c r="A47" s="12"/>
      <c r="B47" s="12"/>
      <c r="C47" s="12" t="s">
        <v>38</v>
      </c>
      <c r="D47" s="12"/>
      <c r="E47" s="12"/>
      <c r="F47" s="13">
        <v>2495206084.1399999</v>
      </c>
      <c r="G47" s="5"/>
      <c r="H47" s="13">
        <v>2107285750.2</v>
      </c>
    </row>
    <row r="48" spans="1:8" ht="15" customHeight="1" x14ac:dyDescent="0.2">
      <c r="A48" s="22"/>
      <c r="B48" s="22"/>
      <c r="C48" s="22"/>
      <c r="D48" s="22"/>
      <c r="E48" s="22"/>
      <c r="F48" s="23"/>
      <c r="G48" s="5"/>
      <c r="H48" s="23"/>
    </row>
    <row r="49" spans="1:8" ht="15" customHeight="1" x14ac:dyDescent="0.2">
      <c r="A49" s="5"/>
      <c r="B49" s="67" t="s">
        <v>39</v>
      </c>
      <c r="C49" s="67"/>
      <c r="D49" s="5"/>
      <c r="E49" s="5"/>
      <c r="F49" s="14">
        <v>1165470501.02</v>
      </c>
      <c r="G49" s="5"/>
      <c r="H49" s="14">
        <v>1757962202.95</v>
      </c>
    </row>
    <row r="50" spans="1:8" ht="15" customHeight="1" x14ac:dyDescent="0.2">
      <c r="A50" s="22"/>
      <c r="B50" s="22"/>
      <c r="C50" s="22"/>
      <c r="D50" s="22"/>
      <c r="E50" s="22"/>
      <c r="F50" s="23"/>
      <c r="G50" s="5"/>
      <c r="H50" s="23"/>
    </row>
    <row r="51" spans="1:8" ht="15" customHeight="1" x14ac:dyDescent="0.2">
      <c r="A51" s="5"/>
      <c r="B51" s="67" t="s">
        <v>40</v>
      </c>
      <c r="C51" s="67"/>
      <c r="D51" s="5"/>
      <c r="E51" s="5"/>
      <c r="F51" s="5"/>
      <c r="G51" s="5"/>
      <c r="H51" s="5"/>
    </row>
    <row r="52" spans="1:8" ht="15" customHeight="1" x14ac:dyDescent="0.2">
      <c r="A52" s="5"/>
      <c r="B52" s="5"/>
      <c r="C52" s="5" t="s">
        <v>41</v>
      </c>
      <c r="D52" s="5"/>
      <c r="E52" s="5"/>
      <c r="F52" s="15">
        <v>2285376575.8899999</v>
      </c>
      <c r="G52" s="5"/>
      <c r="H52" s="15">
        <v>2157144974.9200001</v>
      </c>
    </row>
    <row r="53" spans="1:8" ht="15" customHeight="1" x14ac:dyDescent="0.2">
      <c r="A53" s="5"/>
      <c r="B53" s="5"/>
      <c r="C53" s="5" t="s">
        <v>42</v>
      </c>
      <c r="D53" s="5"/>
      <c r="E53" s="5"/>
      <c r="G53" s="5"/>
    </row>
    <row r="54" spans="1:8" ht="15" customHeight="1" x14ac:dyDescent="0.2">
      <c r="A54" s="5"/>
      <c r="B54" s="5"/>
      <c r="C54" s="61" t="s">
        <v>43</v>
      </c>
      <c r="D54" s="61"/>
      <c r="E54" s="5"/>
      <c r="F54" s="43">
        <v>221150260.22</v>
      </c>
      <c r="G54" s="44"/>
      <c r="H54" s="43">
        <v>211325254.37</v>
      </c>
    </row>
    <row r="55" spans="1:8" ht="15" customHeight="1" x14ac:dyDescent="0.2">
      <c r="A55" s="5"/>
      <c r="B55" s="5"/>
      <c r="C55" s="61" t="s">
        <v>44</v>
      </c>
      <c r="D55" s="61"/>
      <c r="E55" s="5"/>
      <c r="F55" s="45"/>
      <c r="G55" s="44"/>
      <c r="H55" s="45"/>
    </row>
    <row r="56" spans="1:8" ht="15" customHeight="1" x14ac:dyDescent="0.2">
      <c r="A56" s="5"/>
      <c r="B56" s="5"/>
      <c r="C56" s="62" t="s">
        <v>45</v>
      </c>
      <c r="D56" s="62"/>
      <c r="E56" s="5"/>
      <c r="F56" s="43">
        <v>0</v>
      </c>
      <c r="G56" s="44"/>
      <c r="H56" s="43">
        <v>666663508.73000002</v>
      </c>
    </row>
    <row r="57" spans="1:8" ht="15" customHeight="1" x14ac:dyDescent="0.2">
      <c r="A57" s="5"/>
      <c r="B57" s="5"/>
      <c r="C57" s="63" t="s">
        <v>46</v>
      </c>
      <c r="D57" s="64"/>
      <c r="E57" s="5"/>
      <c r="F57" s="43">
        <v>27603723</v>
      </c>
      <c r="G57" s="45"/>
      <c r="H57" s="43">
        <v>92964154.590000004</v>
      </c>
    </row>
    <row r="58" spans="1:8" ht="15" customHeight="1" x14ac:dyDescent="0.2">
      <c r="A58" s="5"/>
      <c r="B58" s="5"/>
      <c r="C58" s="60" t="s">
        <v>47</v>
      </c>
      <c r="D58" s="60"/>
      <c r="E58" s="5"/>
      <c r="F58" s="43">
        <v>312523044.44</v>
      </c>
      <c r="G58" s="44"/>
      <c r="H58" s="43">
        <v>374937699.39999998</v>
      </c>
    </row>
    <row r="59" spans="1:8" ht="15.75" customHeight="1" x14ac:dyDescent="0.2">
      <c r="A59" s="5"/>
      <c r="B59" s="5"/>
      <c r="C59" s="60" t="s">
        <v>48</v>
      </c>
      <c r="D59" s="60"/>
      <c r="E59" s="5"/>
      <c r="F59" s="43">
        <v>290099783.20999998</v>
      </c>
      <c r="G59" s="44"/>
      <c r="H59" s="43">
        <v>274835245.54000002</v>
      </c>
    </row>
    <row r="60" spans="1:8" ht="15" customHeight="1" x14ac:dyDescent="0.2">
      <c r="A60" s="5"/>
      <c r="B60" s="5"/>
      <c r="C60" s="60" t="s">
        <v>49</v>
      </c>
      <c r="D60" s="60"/>
      <c r="E60" s="5"/>
      <c r="F60" s="43">
        <v>180862071.44999999</v>
      </c>
      <c r="G60" s="44"/>
      <c r="H60" s="43">
        <v>187479054.84999999</v>
      </c>
    </row>
    <row r="61" spans="1:8" ht="15.75" customHeight="1" x14ac:dyDescent="0.2">
      <c r="A61" s="5"/>
      <c r="B61" s="5"/>
      <c r="C61" s="60" t="s">
        <v>50</v>
      </c>
      <c r="D61" s="60"/>
      <c r="E61" s="5"/>
      <c r="F61" s="43">
        <v>43913055.159999996</v>
      </c>
      <c r="G61" s="44"/>
      <c r="H61" s="43">
        <v>10925386.83</v>
      </c>
    </row>
    <row r="62" spans="1:8" ht="15.75" customHeight="1" x14ac:dyDescent="0.2">
      <c r="A62" s="5"/>
      <c r="B62" s="5"/>
      <c r="C62" s="60" t="s">
        <v>51</v>
      </c>
      <c r="D62" s="60"/>
      <c r="E62" s="5"/>
      <c r="F62" s="43">
        <v>91731012.680000007</v>
      </c>
      <c r="G62" s="44"/>
      <c r="H62" s="43">
        <v>69090866.180000007</v>
      </c>
    </row>
    <row r="63" spans="1:8" ht="15.75" customHeight="1" x14ac:dyDescent="0.2">
      <c r="A63" s="5"/>
      <c r="B63" s="5"/>
      <c r="C63" s="60" t="s">
        <v>52</v>
      </c>
      <c r="D63" s="60"/>
      <c r="E63" s="5"/>
      <c r="F63" s="43">
        <v>53866563.880000003</v>
      </c>
      <c r="G63" s="44"/>
      <c r="H63" s="43">
        <v>48238118.020000003</v>
      </c>
    </row>
    <row r="64" spans="1:8" ht="15" customHeight="1" x14ac:dyDescent="0.2">
      <c r="A64" s="5"/>
      <c r="B64" s="5"/>
      <c r="C64" s="61" t="s">
        <v>53</v>
      </c>
      <c r="D64" s="61"/>
      <c r="E64" s="5"/>
      <c r="F64" s="44">
        <v>1000599253.8200001</v>
      </c>
      <c r="G64" s="44"/>
      <c r="H64" s="44">
        <v>1725134034.1400001</v>
      </c>
    </row>
    <row r="65" spans="1:8" ht="15" customHeight="1" x14ac:dyDescent="0.2">
      <c r="A65" s="5"/>
      <c r="B65" s="5"/>
      <c r="C65" s="5" t="s">
        <v>54</v>
      </c>
      <c r="D65" s="5"/>
      <c r="E65" s="5"/>
      <c r="F65" s="46">
        <v>371638606.62</v>
      </c>
      <c r="G65" s="44"/>
      <c r="H65" s="46">
        <v>-237633429.43000001</v>
      </c>
    </row>
    <row r="66" spans="1:8" ht="15" customHeight="1" x14ac:dyDescent="0.2">
      <c r="A66" s="12"/>
      <c r="B66" s="12"/>
      <c r="C66" s="12" t="s">
        <v>55</v>
      </c>
      <c r="D66" s="12"/>
      <c r="E66" s="12"/>
      <c r="F66" s="16">
        <v>3878764696.5500002</v>
      </c>
      <c r="G66" s="5"/>
      <c r="H66" s="16">
        <v>3855970834</v>
      </c>
    </row>
    <row r="67" spans="1:8" ht="15" customHeight="1" x14ac:dyDescent="0.2">
      <c r="A67" s="22"/>
      <c r="B67" s="22"/>
      <c r="C67" s="9"/>
      <c r="D67" s="9"/>
      <c r="E67" s="22"/>
      <c r="F67" s="17"/>
      <c r="G67" s="22"/>
      <c r="H67" s="17"/>
    </row>
    <row r="68" spans="1:8" ht="15" customHeight="1" x14ac:dyDescent="0.2">
      <c r="A68" s="22"/>
      <c r="B68" s="22"/>
      <c r="C68" s="22"/>
      <c r="D68" s="22"/>
      <c r="E68" s="22"/>
      <c r="F68" s="22"/>
      <c r="G68" s="22"/>
      <c r="H68" s="22"/>
    </row>
  </sheetData>
  <mergeCells count="26">
    <mergeCell ref="A2:C2"/>
    <mergeCell ref="A1:C1"/>
    <mergeCell ref="B4:C4"/>
    <mergeCell ref="B5:C5"/>
    <mergeCell ref="C13:D13"/>
    <mergeCell ref="B15:C15"/>
    <mergeCell ref="C22:D22"/>
    <mergeCell ref="B25:C25"/>
    <mergeCell ref="B28:C28"/>
    <mergeCell ref="B27:C27"/>
    <mergeCell ref="C36:D36"/>
    <mergeCell ref="B38:C38"/>
    <mergeCell ref="C46:D46"/>
    <mergeCell ref="B49:C49"/>
    <mergeCell ref="B51:C51"/>
    <mergeCell ref="C54:D54"/>
    <mergeCell ref="C60:D60"/>
    <mergeCell ref="C59:D59"/>
    <mergeCell ref="C57:D57"/>
    <mergeCell ref="C58:D58"/>
    <mergeCell ref="C61:D61"/>
    <mergeCell ref="C62:D62"/>
    <mergeCell ref="C63:D63"/>
    <mergeCell ref="C64:D64"/>
    <mergeCell ref="C55:D55"/>
    <mergeCell ref="C56:D56"/>
  </mergeCells>
  <pageMargins left="0.75" right="0.75" top="1" bottom="1" header="0.5" footer="0.5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showGridLines="0" showRuler="0" workbookViewId="0">
      <selection activeCell="B41" sqref="B41:C41"/>
    </sheetView>
  </sheetViews>
  <sheetFormatPr defaultColWidth="13.140625" defaultRowHeight="12.75" x14ac:dyDescent="0.2"/>
  <cols>
    <col min="1" max="1" width="3.140625" customWidth="1"/>
    <col min="2" max="2" width="5" customWidth="1"/>
    <col min="3" max="3" width="70.28515625" customWidth="1"/>
    <col min="4" max="4" width="2.140625" customWidth="1"/>
    <col min="5" max="5" width="18.85546875" customWidth="1"/>
    <col min="6" max="6" width="1.85546875" customWidth="1"/>
    <col min="7" max="7" width="19.140625" customWidth="1"/>
  </cols>
  <sheetData>
    <row r="1" spans="1:7" ht="15" customHeight="1" x14ac:dyDescent="0.25">
      <c r="A1" s="73" t="s">
        <v>0</v>
      </c>
      <c r="B1" s="73"/>
      <c r="C1" s="73"/>
      <c r="E1" s="26"/>
      <c r="F1" s="26"/>
      <c r="G1" s="26"/>
    </row>
    <row r="2" spans="1:7" ht="15" customHeight="1" x14ac:dyDescent="0.2">
      <c r="A2" s="68" t="s">
        <v>56</v>
      </c>
      <c r="B2" s="68"/>
      <c r="C2" s="68"/>
      <c r="D2" s="26"/>
      <c r="E2" s="24"/>
      <c r="F2" s="35"/>
      <c r="G2" s="35"/>
    </row>
    <row r="3" spans="1:7" ht="16.7" customHeight="1" x14ac:dyDescent="0.2">
      <c r="A3" s="31"/>
      <c r="B3" s="31"/>
      <c r="C3" s="31"/>
      <c r="D3" s="26"/>
      <c r="E3" s="3"/>
      <c r="F3" s="24"/>
      <c r="G3" s="3"/>
    </row>
    <row r="4" spans="1:7" ht="39.200000000000003" customHeight="1" x14ac:dyDescent="0.2">
      <c r="A4" s="26"/>
      <c r="B4" s="25"/>
      <c r="C4" s="25"/>
      <c r="D4" s="26"/>
      <c r="E4" s="4" t="s">
        <v>57</v>
      </c>
      <c r="G4" s="4" t="s">
        <v>58</v>
      </c>
    </row>
    <row r="5" spans="1:7" ht="16.7" customHeight="1" x14ac:dyDescent="0.2">
      <c r="A5" s="26"/>
      <c r="B5" s="72" t="s">
        <v>59</v>
      </c>
      <c r="C5" s="72"/>
      <c r="D5" s="26"/>
      <c r="E5" s="26"/>
      <c r="F5" s="26"/>
      <c r="G5" s="26"/>
    </row>
    <row r="6" spans="1:7" ht="9.1999999999999993" customHeight="1" x14ac:dyDescent="0.2">
      <c r="A6" s="26"/>
      <c r="B6" s="26"/>
      <c r="C6" s="26"/>
      <c r="D6" s="26"/>
      <c r="E6" s="26"/>
      <c r="F6" s="26"/>
      <c r="G6" s="26"/>
    </row>
    <row r="7" spans="1:7" ht="16.7" customHeight="1" x14ac:dyDescent="0.2">
      <c r="A7" s="26"/>
      <c r="B7" s="26"/>
      <c r="C7" s="26" t="s">
        <v>60</v>
      </c>
      <c r="D7" s="26"/>
      <c r="E7" s="27">
        <v>860744931.74000001</v>
      </c>
      <c r="F7" s="26"/>
      <c r="G7" s="27">
        <v>770345366.94000006</v>
      </c>
    </row>
    <row r="8" spans="1:7" ht="16.7" customHeight="1" x14ac:dyDescent="0.2">
      <c r="A8" s="26"/>
      <c r="B8" s="26"/>
      <c r="C8" s="26" t="s">
        <v>61</v>
      </c>
      <c r="D8" s="26"/>
      <c r="E8" s="47">
        <v>791928483.14999998</v>
      </c>
      <c r="F8" s="47"/>
      <c r="G8" s="47">
        <v>667176683.88</v>
      </c>
    </row>
    <row r="9" spans="1:7" ht="16.7" customHeight="1" x14ac:dyDescent="0.2">
      <c r="A9" s="26"/>
      <c r="B9" s="26"/>
      <c r="C9" s="26" t="s">
        <v>62</v>
      </c>
      <c r="D9" s="26"/>
      <c r="E9" s="47">
        <v>457809298.11000001</v>
      </c>
      <c r="F9" s="47"/>
      <c r="G9" s="47">
        <v>472292249.44999999</v>
      </c>
    </row>
    <row r="10" spans="1:7" ht="16.7" customHeight="1" x14ac:dyDescent="0.2">
      <c r="A10" s="26"/>
      <c r="B10" s="26"/>
      <c r="C10" s="26" t="s">
        <v>63</v>
      </c>
      <c r="D10" s="26"/>
      <c r="E10" s="47">
        <v>277063307.69999999</v>
      </c>
      <c r="F10" s="47"/>
      <c r="G10" s="47">
        <v>243942848.09</v>
      </c>
    </row>
    <row r="11" spans="1:7" ht="16.7" customHeight="1" x14ac:dyDescent="0.2">
      <c r="A11" s="26"/>
      <c r="B11" s="26"/>
      <c r="C11" s="26" t="s">
        <v>64</v>
      </c>
      <c r="D11" s="26"/>
      <c r="E11" s="47">
        <v>196424200.78</v>
      </c>
      <c r="F11" s="47"/>
      <c r="G11" s="47">
        <v>176758710.22</v>
      </c>
    </row>
    <row r="12" spans="1:7" ht="16.7" customHeight="1" x14ac:dyDescent="0.2">
      <c r="A12" s="26"/>
      <c r="B12" s="26"/>
      <c r="C12" s="26" t="s">
        <v>65</v>
      </c>
      <c r="D12" s="26"/>
      <c r="E12" s="47">
        <v>52707099.530000001</v>
      </c>
      <c r="F12" s="47"/>
      <c r="G12" s="47">
        <v>60560813.939999998</v>
      </c>
    </row>
    <row r="13" spans="1:7" ht="16.7" customHeight="1" x14ac:dyDescent="0.2">
      <c r="A13" s="26"/>
      <c r="B13" s="26"/>
      <c r="C13" s="26" t="s">
        <v>66</v>
      </c>
      <c r="D13" s="26"/>
      <c r="E13" s="48">
        <v>269770191.39999998</v>
      </c>
      <c r="F13" s="47"/>
      <c r="G13" s="48">
        <v>254258879.41999999</v>
      </c>
    </row>
    <row r="14" spans="1:7" ht="16.7" customHeight="1" x14ac:dyDescent="0.2">
      <c r="A14" s="26"/>
      <c r="B14" s="72" t="s">
        <v>67</v>
      </c>
      <c r="C14" s="72"/>
      <c r="D14" s="26"/>
      <c r="E14" s="52">
        <v>2906447512.4099998</v>
      </c>
      <c r="F14" s="47"/>
      <c r="G14" s="52">
        <v>2645335551.9400001</v>
      </c>
    </row>
    <row r="15" spans="1:7" ht="16.7" customHeight="1" x14ac:dyDescent="0.2">
      <c r="A15" s="26"/>
      <c r="B15" s="26"/>
      <c r="D15" s="26"/>
      <c r="E15" s="47"/>
      <c r="F15" s="47"/>
      <c r="G15" s="47"/>
    </row>
    <row r="16" spans="1:7" ht="16.7" customHeight="1" x14ac:dyDescent="0.2">
      <c r="A16" s="26"/>
      <c r="B16" s="72" t="s">
        <v>68</v>
      </c>
      <c r="C16" s="72"/>
      <c r="D16" s="26"/>
      <c r="E16" s="47"/>
      <c r="F16" s="47"/>
      <c r="G16" s="47"/>
    </row>
    <row r="17" spans="1:7" ht="16.7" customHeight="1" x14ac:dyDescent="0.2">
      <c r="A17" s="26"/>
      <c r="B17" s="26"/>
      <c r="C17" s="29" t="s">
        <v>69</v>
      </c>
      <c r="D17" s="26"/>
      <c r="E17" s="47">
        <v>1896494383.9200001</v>
      </c>
      <c r="F17" s="47"/>
      <c r="G17" s="47">
        <v>1711910229.45</v>
      </c>
    </row>
    <row r="18" spans="1:7" ht="16.7" customHeight="1" x14ac:dyDescent="0.2">
      <c r="A18" s="26"/>
      <c r="B18" s="26"/>
      <c r="C18" s="29" t="s">
        <v>70</v>
      </c>
      <c r="D18" s="26"/>
      <c r="E18" s="47">
        <v>626255061.72000003</v>
      </c>
      <c r="F18" s="47"/>
      <c r="G18" s="47">
        <v>595683682.08000004</v>
      </c>
    </row>
    <row r="19" spans="1:7" ht="16.7" customHeight="1" x14ac:dyDescent="0.2">
      <c r="A19" s="26"/>
      <c r="B19" s="26"/>
      <c r="C19" s="29" t="s">
        <v>71</v>
      </c>
      <c r="D19" s="26"/>
      <c r="E19" s="49">
        <v>114888642.23</v>
      </c>
      <c r="F19" s="45"/>
      <c r="G19" s="49">
        <v>-142955794.75</v>
      </c>
    </row>
    <row r="20" spans="1:7" ht="16.7" customHeight="1" x14ac:dyDescent="0.2">
      <c r="A20" s="26"/>
      <c r="B20" s="26"/>
      <c r="C20" s="26" t="s">
        <v>72</v>
      </c>
      <c r="D20" s="26"/>
      <c r="E20" s="53">
        <v>2637638087.8699999</v>
      </c>
      <c r="F20" s="47"/>
      <c r="G20" s="53">
        <v>2164638116.7800002</v>
      </c>
    </row>
    <row r="21" spans="1:7" ht="5.85" customHeight="1" x14ac:dyDescent="0.2">
      <c r="A21" s="26"/>
      <c r="B21" s="26"/>
      <c r="C21" s="26"/>
      <c r="D21" s="26"/>
      <c r="E21" s="52"/>
      <c r="F21" s="47"/>
      <c r="G21" s="52"/>
    </row>
    <row r="22" spans="1:7" ht="16.7" customHeight="1" x14ac:dyDescent="0.2">
      <c r="A22" s="26"/>
      <c r="B22" s="26"/>
      <c r="C22" s="26" t="s">
        <v>73</v>
      </c>
      <c r="D22" s="26"/>
      <c r="E22" s="47">
        <v>99158387.120000005</v>
      </c>
      <c r="F22" s="47"/>
      <c r="G22" s="47">
        <v>106807357.98</v>
      </c>
    </row>
    <row r="23" spans="1:7" ht="16.7" customHeight="1" x14ac:dyDescent="0.2">
      <c r="A23" s="26"/>
      <c r="B23" s="26"/>
      <c r="C23" s="26" t="s">
        <v>74</v>
      </c>
      <c r="D23" s="26"/>
      <c r="E23" s="47">
        <v>952164582.58000004</v>
      </c>
      <c r="F23" s="47"/>
      <c r="G23" s="47">
        <v>765526467.41000104</v>
      </c>
    </row>
    <row r="24" spans="1:7" ht="16.7" customHeight="1" x14ac:dyDescent="0.2">
      <c r="A24" s="26"/>
      <c r="B24" s="26"/>
      <c r="C24" s="26" t="s">
        <v>75</v>
      </c>
      <c r="D24" s="26"/>
      <c r="E24" s="47">
        <v>14905167.75</v>
      </c>
      <c r="F24" s="47"/>
      <c r="G24" s="47">
        <v>17031508.530000001</v>
      </c>
    </row>
    <row r="25" spans="1:7" ht="16.7" customHeight="1" x14ac:dyDescent="0.2">
      <c r="A25" s="26"/>
      <c r="B25" s="26"/>
      <c r="C25" s="26" t="s">
        <v>76</v>
      </c>
      <c r="D25" s="26"/>
      <c r="E25" s="48">
        <v>240497961.13999999</v>
      </c>
      <c r="F25" s="47"/>
      <c r="G25" s="48">
        <v>225254964.47999999</v>
      </c>
    </row>
    <row r="26" spans="1:7" ht="16.7" customHeight="1" x14ac:dyDescent="0.2">
      <c r="A26" s="26"/>
      <c r="B26" s="72" t="s">
        <v>77</v>
      </c>
      <c r="C26" s="72"/>
      <c r="D26" s="26"/>
      <c r="E26" s="53">
        <v>3944364186.46</v>
      </c>
      <c r="F26" s="47"/>
      <c r="G26" s="53">
        <v>3279258415.1799998</v>
      </c>
    </row>
    <row r="27" spans="1:7" ht="3.2" customHeight="1" x14ac:dyDescent="0.2">
      <c r="A27" s="26"/>
      <c r="B27" s="26"/>
      <c r="C27" s="26"/>
      <c r="D27" s="26"/>
      <c r="E27" s="52"/>
      <c r="F27" s="47"/>
      <c r="G27" s="52"/>
    </row>
    <row r="28" spans="1:7" ht="16.7" customHeight="1" x14ac:dyDescent="0.2">
      <c r="A28" s="26"/>
      <c r="B28" s="72" t="s">
        <v>78</v>
      </c>
      <c r="C28" s="72"/>
      <c r="D28" s="26"/>
      <c r="E28" s="48">
        <v>-1037916674.05</v>
      </c>
      <c r="F28" s="47"/>
      <c r="G28" s="48">
        <v>-633922863.24000204</v>
      </c>
    </row>
    <row r="29" spans="1:7" ht="16.7" customHeight="1" x14ac:dyDescent="0.2">
      <c r="A29" s="26"/>
      <c r="B29" s="26"/>
      <c r="C29" s="26"/>
      <c r="D29" s="26"/>
      <c r="E29" s="52"/>
      <c r="F29" s="47"/>
      <c r="G29" s="52"/>
    </row>
    <row r="30" spans="1:7" ht="16.7" customHeight="1" x14ac:dyDescent="0.2">
      <c r="A30" s="26"/>
      <c r="B30" s="72" t="s">
        <v>79</v>
      </c>
      <c r="C30" s="72"/>
      <c r="D30" s="26"/>
      <c r="E30" s="26"/>
      <c r="F30" s="26"/>
    </row>
    <row r="31" spans="1:7" ht="16.7" customHeight="1" x14ac:dyDescent="0.2">
      <c r="A31" s="26"/>
      <c r="B31" s="26"/>
      <c r="C31" s="26" t="s">
        <v>80</v>
      </c>
      <c r="D31" s="26"/>
      <c r="E31" s="47">
        <v>475346050.44999999</v>
      </c>
      <c r="F31" s="26"/>
      <c r="G31" s="47">
        <v>466557830.29000002</v>
      </c>
    </row>
    <row r="32" spans="1:7" ht="16.7" customHeight="1" x14ac:dyDescent="0.2">
      <c r="A32" s="26"/>
      <c r="B32" s="26"/>
      <c r="C32" s="26" t="s">
        <v>81</v>
      </c>
      <c r="D32" s="26"/>
      <c r="E32" s="47">
        <v>440127180.19999999</v>
      </c>
      <c r="F32" s="26"/>
      <c r="G32" s="47">
        <v>359662396.74000001</v>
      </c>
    </row>
    <row r="33" spans="1:7" ht="16.7" customHeight="1" x14ac:dyDescent="0.2">
      <c r="A33" s="26"/>
      <c r="B33" s="26"/>
      <c r="C33" s="26" t="s">
        <v>82</v>
      </c>
      <c r="D33" s="26"/>
      <c r="E33" s="47">
        <v>29296964.280000001</v>
      </c>
      <c r="F33" s="26"/>
      <c r="G33" s="47">
        <v>25683263.68</v>
      </c>
    </row>
    <row r="34" spans="1:7" ht="16.7" customHeight="1" x14ac:dyDescent="0.2">
      <c r="A34" s="26"/>
      <c r="B34" s="26"/>
      <c r="C34" s="26" t="s">
        <v>83</v>
      </c>
      <c r="D34" s="26"/>
      <c r="E34" s="47">
        <v>5967331</v>
      </c>
      <c r="F34" s="26"/>
      <c r="G34" s="47">
        <v>48946599.439999998</v>
      </c>
    </row>
    <row r="35" spans="1:7" ht="16.7" customHeight="1" x14ac:dyDescent="0.2">
      <c r="A35" s="26"/>
      <c r="B35" s="26"/>
      <c r="C35" s="26" t="s">
        <v>144</v>
      </c>
      <c r="D35" s="26"/>
      <c r="E35" s="47">
        <v>28249775.539999999</v>
      </c>
      <c r="F35" s="26"/>
      <c r="G35" s="47">
        <v>-59277711.049999997</v>
      </c>
    </row>
    <row r="36" spans="1:7" ht="16.7" customHeight="1" x14ac:dyDescent="0.2">
      <c r="A36" s="26"/>
      <c r="B36" s="26"/>
      <c r="C36" s="26" t="s">
        <v>84</v>
      </c>
      <c r="D36" s="26"/>
      <c r="E36" s="47">
        <v>-2015851.42</v>
      </c>
      <c r="F36" s="26"/>
      <c r="G36" s="47">
        <v>-762298.94</v>
      </c>
    </row>
    <row r="37" spans="1:7" ht="16.7" customHeight="1" x14ac:dyDescent="0.2">
      <c r="A37" s="26"/>
      <c r="B37" s="26"/>
      <c r="C37" s="26" t="s">
        <v>85</v>
      </c>
      <c r="D37" s="26"/>
      <c r="E37" s="47">
        <v>-24289438.829999998</v>
      </c>
      <c r="F37" s="26"/>
      <c r="G37" s="47">
        <v>-29430211.59</v>
      </c>
    </row>
    <row r="38" spans="1:7" ht="16.7" customHeight="1" x14ac:dyDescent="0.2">
      <c r="A38" s="26"/>
      <c r="B38" s="26"/>
      <c r="C38" s="26" t="s">
        <v>86</v>
      </c>
      <c r="D38" s="26"/>
      <c r="E38" s="47">
        <v>-67439697.959999993</v>
      </c>
      <c r="F38" s="26"/>
      <c r="G38" s="47">
        <v>-62869388.369999997</v>
      </c>
    </row>
    <row r="39" spans="1:7" ht="16.7" customHeight="1" x14ac:dyDescent="0.2">
      <c r="A39" s="26"/>
      <c r="B39" s="26"/>
      <c r="C39" s="26" t="s">
        <v>87</v>
      </c>
      <c r="D39" s="26"/>
      <c r="E39" s="49">
        <v>91394865.269999996</v>
      </c>
      <c r="F39" s="26"/>
      <c r="G39" s="48">
        <v>27832296.789999999</v>
      </c>
    </row>
    <row r="40" spans="1:7" ht="5.85" customHeight="1" x14ac:dyDescent="0.2">
      <c r="A40" s="26"/>
      <c r="B40" s="26"/>
      <c r="C40" s="26"/>
      <c r="D40" s="26"/>
      <c r="E40" s="36"/>
      <c r="F40" s="26"/>
      <c r="G40" s="36"/>
    </row>
    <row r="41" spans="1:7" ht="16.7" customHeight="1" x14ac:dyDescent="0.2">
      <c r="A41" s="26"/>
      <c r="B41" s="72" t="s">
        <v>145</v>
      </c>
      <c r="C41" s="72"/>
      <c r="D41" s="26"/>
      <c r="E41" s="28">
        <v>-61279495.520000003</v>
      </c>
      <c r="F41" s="26"/>
      <c r="G41" s="28">
        <v>142419913.74999699</v>
      </c>
    </row>
    <row r="42" spans="1:7" ht="16.7" customHeight="1" x14ac:dyDescent="0.2">
      <c r="A42" s="26"/>
      <c r="B42" s="26"/>
      <c r="C42" s="26"/>
      <c r="D42" s="26"/>
      <c r="E42" s="36"/>
      <c r="F42" s="26"/>
      <c r="G42" s="36"/>
    </row>
    <row r="43" spans="1:7" ht="16.7" customHeight="1" x14ac:dyDescent="0.2">
      <c r="A43" s="26"/>
      <c r="B43" s="26"/>
      <c r="C43" s="26" t="s">
        <v>88</v>
      </c>
      <c r="D43" s="26"/>
      <c r="E43" s="47">
        <v>65292172.950000003</v>
      </c>
      <c r="F43" s="47"/>
      <c r="G43" s="47">
        <v>63982465.060000002</v>
      </c>
    </row>
    <row r="44" spans="1:7" ht="16.7" customHeight="1" x14ac:dyDescent="0.2">
      <c r="A44" s="26"/>
      <c r="B44" s="26"/>
      <c r="C44" s="26" t="s">
        <v>89</v>
      </c>
      <c r="D44" s="26"/>
      <c r="E44" s="47">
        <v>13399762.74</v>
      </c>
      <c r="F44" s="47"/>
      <c r="G44" s="47">
        <v>16966954.09</v>
      </c>
    </row>
    <row r="45" spans="1:7" ht="16.7" customHeight="1" x14ac:dyDescent="0.2">
      <c r="A45" s="26"/>
      <c r="B45" s="26"/>
      <c r="C45" s="26" t="s">
        <v>90</v>
      </c>
      <c r="D45" s="26"/>
      <c r="E45" s="49">
        <v>5381422.3799999999</v>
      </c>
      <c r="F45" s="47"/>
      <c r="G45" s="48">
        <v>792455.35</v>
      </c>
    </row>
    <row r="46" spans="1:7" ht="16.7" customHeight="1" x14ac:dyDescent="0.2">
      <c r="A46" s="26"/>
      <c r="B46" s="72" t="s">
        <v>146</v>
      </c>
      <c r="C46" s="72"/>
      <c r="D46" s="26"/>
      <c r="E46" s="52">
        <v>22793862.550000001</v>
      </c>
      <c r="F46" s="47"/>
      <c r="G46" s="52">
        <v>224161788.24999699</v>
      </c>
    </row>
    <row r="47" spans="1:7" ht="16.7" customHeight="1" x14ac:dyDescent="0.2">
      <c r="A47" s="26"/>
      <c r="B47" s="26"/>
      <c r="C47" s="26"/>
      <c r="D47" s="26"/>
      <c r="E47" s="47"/>
      <c r="F47" s="47"/>
      <c r="G47" s="47"/>
    </row>
    <row r="48" spans="1:7" ht="16.7" customHeight="1" x14ac:dyDescent="0.2">
      <c r="A48" s="26"/>
      <c r="B48" s="72" t="s">
        <v>40</v>
      </c>
      <c r="C48" s="72"/>
      <c r="D48" s="26"/>
      <c r="E48" s="47"/>
      <c r="F48" s="47"/>
      <c r="G48" s="47"/>
    </row>
    <row r="49" spans="1:7" ht="16.7" customHeight="1" x14ac:dyDescent="0.2">
      <c r="A49" s="26"/>
      <c r="B49" s="26"/>
      <c r="C49" s="26" t="s">
        <v>91</v>
      </c>
      <c r="D49" s="26"/>
      <c r="E49" s="50">
        <v>3855970834</v>
      </c>
      <c r="F49" s="45"/>
      <c r="G49" s="50">
        <v>3631809045.75</v>
      </c>
    </row>
    <row r="50" spans="1:7" ht="16.7" customHeight="1" x14ac:dyDescent="0.2">
      <c r="A50" s="26"/>
      <c r="B50" s="26"/>
      <c r="C50" s="26"/>
      <c r="D50" s="26"/>
      <c r="E50" s="36"/>
      <c r="F50" s="26"/>
      <c r="G50" s="36"/>
    </row>
    <row r="51" spans="1:7" ht="16.7" customHeight="1" thickBot="1" x14ac:dyDescent="0.25">
      <c r="A51" s="26"/>
      <c r="B51" s="26"/>
      <c r="C51" s="25" t="s">
        <v>92</v>
      </c>
      <c r="D51" s="26"/>
      <c r="E51" s="30">
        <v>3878764696.5500002</v>
      </c>
      <c r="F51" s="26"/>
      <c r="G51" s="30">
        <v>3855970834</v>
      </c>
    </row>
    <row r="52" spans="1:7" ht="16.7" customHeight="1" thickTop="1" x14ac:dyDescent="0.2">
      <c r="A52" s="26"/>
      <c r="B52" s="26"/>
      <c r="C52" s="31"/>
      <c r="D52" s="26"/>
      <c r="E52" s="17"/>
      <c r="F52" s="26"/>
      <c r="G52" s="17"/>
    </row>
    <row r="53" spans="1:7" ht="16.7" customHeight="1" x14ac:dyDescent="0.2">
      <c r="C53" s="32"/>
    </row>
    <row r="54" spans="1:7" ht="16.7" customHeight="1" x14ac:dyDescent="0.2">
      <c r="C54" s="33"/>
      <c r="E54" s="34"/>
      <c r="G54" s="34"/>
    </row>
    <row r="55" spans="1:7" ht="16.7" customHeight="1" x14ac:dyDescent="0.2">
      <c r="C55" s="33"/>
      <c r="E55" s="34"/>
      <c r="G55" s="34"/>
    </row>
    <row r="56" spans="1:7" ht="16.7" customHeight="1" x14ac:dyDescent="0.2"/>
  </sheetData>
  <mergeCells count="11">
    <mergeCell ref="A2:C2"/>
    <mergeCell ref="A1:C1"/>
    <mergeCell ref="B5:C5"/>
    <mergeCell ref="B14:C14"/>
    <mergeCell ref="B16:C16"/>
    <mergeCell ref="B48:C48"/>
    <mergeCell ref="B26:C26"/>
    <mergeCell ref="B28:C28"/>
    <mergeCell ref="B30:C30"/>
    <mergeCell ref="B41:C41"/>
    <mergeCell ref="B46:C46"/>
  </mergeCells>
  <pageMargins left="0.75" right="0.75" top="1" bottom="1" header="0.5" footer="0.5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5"/>
  <sheetViews>
    <sheetView showGridLines="0" showRuler="0" workbookViewId="0">
      <selection activeCell="C83" sqref="C83"/>
    </sheetView>
  </sheetViews>
  <sheetFormatPr defaultColWidth="13.140625" defaultRowHeight="12.75" x14ac:dyDescent="0.2"/>
  <cols>
    <col min="1" max="1" width="2.85546875" customWidth="1"/>
    <col min="2" max="2" width="1.7109375" customWidth="1"/>
    <col min="3" max="3" width="2.42578125" customWidth="1"/>
    <col min="4" max="4" width="55.7109375" customWidth="1"/>
    <col min="5" max="5" width="1.7109375" customWidth="1"/>
    <col min="6" max="6" width="21.85546875" customWidth="1"/>
    <col min="7" max="7" width="1.28515625" customWidth="1"/>
    <col min="8" max="8" width="21.85546875" customWidth="1"/>
  </cols>
  <sheetData>
    <row r="1" spans="1:8" ht="15" customHeight="1" x14ac:dyDescent="0.25">
      <c r="A1" s="73" t="s">
        <v>0</v>
      </c>
      <c r="B1" s="73"/>
      <c r="C1" s="73"/>
      <c r="D1" s="73"/>
    </row>
    <row r="2" spans="1:8" ht="15" customHeight="1" x14ac:dyDescent="0.2">
      <c r="A2" s="76" t="s">
        <v>93</v>
      </c>
      <c r="B2" s="76"/>
      <c r="C2" s="76"/>
      <c r="D2" s="76"/>
      <c r="F2" s="1"/>
    </row>
    <row r="3" spans="1:8" ht="3.2" customHeight="1" x14ac:dyDescent="0.2">
      <c r="A3" s="41"/>
      <c r="B3" s="41"/>
      <c r="C3" s="41"/>
      <c r="D3" s="41"/>
    </row>
    <row r="4" spans="1:8" ht="39.200000000000003" customHeight="1" x14ac:dyDescent="0.2">
      <c r="B4" s="41"/>
      <c r="C4" s="41"/>
      <c r="D4" s="41"/>
      <c r="F4" s="4" t="s">
        <v>57</v>
      </c>
      <c r="H4" s="4" t="s">
        <v>58</v>
      </c>
    </row>
    <row r="5" spans="1:8" ht="15" customHeight="1" x14ac:dyDescent="0.2">
      <c r="A5" s="26"/>
      <c r="B5" s="72" t="s">
        <v>94</v>
      </c>
      <c r="C5" s="72"/>
      <c r="D5" s="72"/>
    </row>
    <row r="6" spans="1:8" ht="15" customHeight="1" x14ac:dyDescent="0.2">
      <c r="A6" s="26"/>
      <c r="B6" s="26"/>
      <c r="C6" s="74" t="s">
        <v>95</v>
      </c>
      <c r="D6" s="74"/>
      <c r="F6" s="37">
        <v>857728174.38</v>
      </c>
      <c r="H6" s="37">
        <v>780370924</v>
      </c>
    </row>
    <row r="7" spans="1:8" ht="15" customHeight="1" x14ac:dyDescent="0.2">
      <c r="A7" s="26"/>
      <c r="B7" s="26"/>
      <c r="C7" s="74" t="s">
        <v>96</v>
      </c>
      <c r="D7" s="74"/>
      <c r="F7" s="54">
        <v>1218009428.02</v>
      </c>
      <c r="G7" s="45"/>
      <c r="H7" s="54">
        <v>1147568110.6500001</v>
      </c>
    </row>
    <row r="8" spans="1:8" ht="15" customHeight="1" x14ac:dyDescent="0.2">
      <c r="A8" s="26"/>
      <c r="B8" s="26"/>
      <c r="C8" s="74" t="s">
        <v>63</v>
      </c>
      <c r="D8" s="74"/>
      <c r="F8" s="54">
        <v>256010242.05000001</v>
      </c>
      <c r="G8" s="45"/>
      <c r="H8" s="54">
        <v>235944691.27000001</v>
      </c>
    </row>
    <row r="9" spans="1:8" ht="15" customHeight="1" x14ac:dyDescent="0.2">
      <c r="A9" s="26"/>
      <c r="B9" s="26"/>
      <c r="C9" s="74" t="s">
        <v>97</v>
      </c>
      <c r="D9" s="74"/>
      <c r="F9" s="54">
        <v>202263182.59999999</v>
      </c>
      <c r="G9" s="45"/>
      <c r="H9" s="54">
        <v>184704392.61000001</v>
      </c>
    </row>
    <row r="10" spans="1:8" ht="15" customHeight="1" x14ac:dyDescent="0.2">
      <c r="A10" s="26"/>
      <c r="B10" s="26"/>
      <c r="C10" s="74" t="s">
        <v>98</v>
      </c>
      <c r="D10" s="74"/>
      <c r="F10" s="54">
        <v>64948192.200000003</v>
      </c>
      <c r="G10" s="45"/>
      <c r="H10" s="54">
        <v>54050393.579999998</v>
      </c>
    </row>
    <row r="11" spans="1:8" ht="15" customHeight="1" x14ac:dyDescent="0.2">
      <c r="A11" s="26"/>
      <c r="B11" s="26"/>
      <c r="C11" s="74" t="s">
        <v>99</v>
      </c>
      <c r="D11" s="74"/>
      <c r="F11" s="54">
        <v>-2536506864.0900002</v>
      </c>
      <c r="G11" s="45"/>
      <c r="H11" s="54">
        <v>-2291826320.98</v>
      </c>
    </row>
    <row r="12" spans="1:8" ht="15" customHeight="1" x14ac:dyDescent="0.2">
      <c r="A12" s="26"/>
      <c r="B12" s="26"/>
      <c r="C12" s="74" t="s">
        <v>100</v>
      </c>
      <c r="D12" s="74"/>
      <c r="F12" s="54">
        <v>-938523398.89999998</v>
      </c>
      <c r="G12" s="45"/>
      <c r="H12" s="54">
        <v>-754075161.95000005</v>
      </c>
    </row>
    <row r="13" spans="1:8" ht="15" customHeight="1" x14ac:dyDescent="0.2">
      <c r="A13" s="26"/>
      <c r="B13" s="26"/>
      <c r="C13" s="74" t="s">
        <v>101</v>
      </c>
      <c r="D13" s="74"/>
      <c r="F13" s="54">
        <v>-99158387.120000005</v>
      </c>
      <c r="G13" s="45"/>
      <c r="H13" s="54">
        <v>-106807357.98</v>
      </c>
    </row>
    <row r="14" spans="1:8" ht="15" customHeight="1" x14ac:dyDescent="0.2">
      <c r="A14" s="26"/>
      <c r="B14" s="26"/>
      <c r="C14" s="74" t="s">
        <v>102</v>
      </c>
      <c r="D14" s="74"/>
      <c r="F14" s="54">
        <v>8465048.1799999997</v>
      </c>
      <c r="G14" s="45"/>
      <c r="H14" s="54">
        <v>11042641.529999999</v>
      </c>
    </row>
    <row r="15" spans="1:8" ht="15" customHeight="1" x14ac:dyDescent="0.2">
      <c r="A15" s="26"/>
      <c r="B15" s="26"/>
      <c r="C15" s="74" t="s">
        <v>103</v>
      </c>
      <c r="D15" s="74"/>
      <c r="F15" s="54">
        <v>1183497.73</v>
      </c>
      <c r="G15" s="45"/>
      <c r="H15" s="54">
        <v>1464612.24</v>
      </c>
    </row>
    <row r="16" spans="1:8" ht="15" customHeight="1" x14ac:dyDescent="0.2">
      <c r="A16" s="26"/>
      <c r="B16" s="26"/>
      <c r="C16" s="74" t="s">
        <v>104</v>
      </c>
      <c r="D16" s="74"/>
      <c r="F16" s="54">
        <v>-8030482.25</v>
      </c>
      <c r="G16" s="45"/>
      <c r="H16" s="54">
        <v>-7179345.5199999996</v>
      </c>
    </row>
    <row r="17" spans="1:8" ht="15" customHeight="1" x14ac:dyDescent="0.2">
      <c r="A17" s="26"/>
      <c r="B17" s="26"/>
      <c r="C17" s="74" t="s">
        <v>105</v>
      </c>
      <c r="D17" s="74"/>
      <c r="F17" s="54">
        <v>163813719</v>
      </c>
      <c r="G17" s="45"/>
      <c r="H17" s="54">
        <v>155443426</v>
      </c>
    </row>
    <row r="18" spans="1:8" ht="15" customHeight="1" x14ac:dyDescent="0.2">
      <c r="A18" s="26"/>
      <c r="B18" s="26"/>
      <c r="C18" s="74" t="s">
        <v>106</v>
      </c>
      <c r="D18" s="74"/>
      <c r="F18" s="54">
        <v>-166670911</v>
      </c>
      <c r="G18" s="45"/>
      <c r="H18" s="54">
        <v>-155852757</v>
      </c>
    </row>
    <row r="19" spans="1:8" ht="15" customHeight="1" x14ac:dyDescent="0.2">
      <c r="A19" s="26"/>
      <c r="B19" s="26"/>
      <c r="C19" s="74" t="s">
        <v>107</v>
      </c>
      <c r="D19" s="74"/>
      <c r="F19" s="55">
        <v>251222072.91999999</v>
      </c>
      <c r="G19" s="45"/>
      <c r="H19" s="55">
        <v>232164065.53999999</v>
      </c>
    </row>
    <row r="20" spans="1:8" ht="15" customHeight="1" x14ac:dyDescent="0.2">
      <c r="A20" s="26"/>
      <c r="B20" s="26"/>
      <c r="C20" s="26"/>
      <c r="D20" s="25" t="s">
        <v>108</v>
      </c>
      <c r="F20" s="56">
        <v>-725246486.27999997</v>
      </c>
      <c r="G20" s="45"/>
      <c r="H20" s="56">
        <v>-512987686.00999999</v>
      </c>
    </row>
    <row r="21" spans="1:8" ht="15" customHeight="1" x14ac:dyDescent="0.2">
      <c r="A21" s="26"/>
      <c r="B21" s="26"/>
      <c r="C21" s="26"/>
      <c r="F21" s="45"/>
      <c r="G21" s="45"/>
      <c r="H21" s="45"/>
    </row>
    <row r="22" spans="1:8" ht="15" customHeight="1" x14ac:dyDescent="0.2">
      <c r="A22" s="26"/>
      <c r="B22" s="72" t="s">
        <v>109</v>
      </c>
      <c r="C22" s="72"/>
      <c r="D22" s="72"/>
      <c r="F22" s="45"/>
      <c r="G22" s="45"/>
      <c r="H22" s="45"/>
    </row>
    <row r="23" spans="1:8" ht="15" customHeight="1" x14ac:dyDescent="0.2">
      <c r="A23" s="26"/>
      <c r="B23" s="26"/>
      <c r="C23" s="74" t="s">
        <v>110</v>
      </c>
      <c r="D23" s="74"/>
      <c r="F23" s="54">
        <f>-22026188.55+22026188.55+8854267.17</f>
        <v>8854267.1699999999</v>
      </c>
      <c r="G23" s="45"/>
      <c r="H23" s="54">
        <v>1743933.06</v>
      </c>
    </row>
    <row r="24" spans="1:8" ht="15" customHeight="1" x14ac:dyDescent="0.2">
      <c r="A24" s="26"/>
      <c r="B24" s="26"/>
      <c r="C24" s="74" t="s">
        <v>111</v>
      </c>
      <c r="D24" s="74"/>
      <c r="F24" s="54">
        <v>183183649.11000001</v>
      </c>
      <c r="G24" s="45"/>
      <c r="H24" s="54">
        <v>179291101.84999999</v>
      </c>
    </row>
    <row r="25" spans="1:8" ht="15" customHeight="1" x14ac:dyDescent="0.2">
      <c r="A25" s="26"/>
      <c r="B25" s="26"/>
      <c r="C25" s="74" t="s">
        <v>112</v>
      </c>
      <c r="D25" s="74"/>
      <c r="F25" s="55">
        <v>-323549949.38</v>
      </c>
      <c r="G25" s="45"/>
      <c r="H25" s="55">
        <v>-663966057.10000002</v>
      </c>
    </row>
    <row r="26" spans="1:8" ht="15" customHeight="1" x14ac:dyDescent="0.2">
      <c r="A26" s="26"/>
      <c r="B26" s="26"/>
      <c r="C26" s="26"/>
      <c r="D26" s="25" t="s">
        <v>147</v>
      </c>
      <c r="F26" s="56">
        <f>SUM(F23:F25)</f>
        <v>-131512033.09999999</v>
      </c>
      <c r="G26" s="45"/>
      <c r="H26" s="56">
        <v>-482931022.19</v>
      </c>
    </row>
    <row r="27" spans="1:8" ht="15" customHeight="1" x14ac:dyDescent="0.2">
      <c r="A27" s="26"/>
      <c r="B27" s="26"/>
      <c r="C27" s="26"/>
      <c r="D27" s="26"/>
      <c r="F27" s="45"/>
      <c r="G27" s="45"/>
      <c r="H27" s="45"/>
    </row>
    <row r="28" spans="1:8" ht="15" customHeight="1" x14ac:dyDescent="0.2">
      <c r="A28" s="26"/>
      <c r="B28" s="72" t="s">
        <v>113</v>
      </c>
      <c r="C28" s="72"/>
      <c r="D28" s="72"/>
      <c r="F28" s="45"/>
      <c r="G28" s="45"/>
      <c r="H28" s="45"/>
    </row>
    <row r="29" spans="1:8" ht="15" customHeight="1" x14ac:dyDescent="0.2">
      <c r="A29" s="26"/>
      <c r="B29" s="26"/>
      <c r="C29" s="74" t="s">
        <v>114</v>
      </c>
      <c r="D29" s="74"/>
      <c r="F29" s="54">
        <v>278427152.51999998</v>
      </c>
      <c r="G29" s="45"/>
      <c r="H29" s="54">
        <v>116758968.08</v>
      </c>
    </row>
    <row r="30" spans="1:8" ht="15" customHeight="1" x14ac:dyDescent="0.2">
      <c r="A30" s="26"/>
      <c r="B30" s="26"/>
      <c r="C30" s="74" t="s">
        <v>115</v>
      </c>
      <c r="D30" s="74"/>
      <c r="F30" s="54">
        <v>-250695791.71000001</v>
      </c>
      <c r="G30" s="45"/>
      <c r="H30" s="54">
        <v>-29430876.309999999</v>
      </c>
    </row>
    <row r="31" spans="1:8" ht="15" customHeight="1" x14ac:dyDescent="0.2">
      <c r="A31" s="26"/>
      <c r="B31" s="26"/>
      <c r="C31" s="74" t="s">
        <v>88</v>
      </c>
      <c r="D31" s="74"/>
      <c r="F31" s="54">
        <v>65292172.950000003</v>
      </c>
      <c r="G31" s="45"/>
      <c r="H31" s="54">
        <v>63982465.060000002</v>
      </c>
    </row>
    <row r="32" spans="1:8" ht="15" customHeight="1" x14ac:dyDescent="0.2">
      <c r="A32" s="26"/>
      <c r="B32" s="26"/>
      <c r="C32" s="74" t="s">
        <v>116</v>
      </c>
      <c r="D32" s="74"/>
      <c r="F32" s="54">
        <v>53920255.770000003</v>
      </c>
      <c r="G32" s="45"/>
      <c r="H32" s="54">
        <v>3024851.1</v>
      </c>
    </row>
    <row r="33" spans="1:8" ht="15" customHeight="1" x14ac:dyDescent="0.2">
      <c r="A33" s="26"/>
      <c r="B33" s="26"/>
      <c r="C33" s="74" t="s">
        <v>117</v>
      </c>
      <c r="D33" s="74"/>
      <c r="F33" s="54">
        <v>-373718986.24000001</v>
      </c>
      <c r="G33" s="45"/>
      <c r="H33" s="54">
        <v>-323762980.08999997</v>
      </c>
    </row>
    <row r="34" spans="1:8" ht="15" customHeight="1" x14ac:dyDescent="0.2">
      <c r="A34" s="26"/>
      <c r="B34" s="26"/>
      <c r="C34" s="74" t="s">
        <v>118</v>
      </c>
      <c r="D34" s="74"/>
      <c r="F34" s="54">
        <v>-127562640.70999999</v>
      </c>
      <c r="G34" s="45"/>
      <c r="H34" s="54">
        <v>-120586096.55</v>
      </c>
    </row>
    <row r="35" spans="1:8" ht="15" customHeight="1" x14ac:dyDescent="0.2">
      <c r="A35" s="26"/>
      <c r="B35" s="26"/>
      <c r="C35" s="74" t="s">
        <v>119</v>
      </c>
      <c r="D35" s="74"/>
      <c r="F35" s="55">
        <v>-46877494.009999998</v>
      </c>
      <c r="G35" s="45"/>
      <c r="H35" s="55">
        <v>-53835730.119999997</v>
      </c>
    </row>
    <row r="36" spans="1:8" ht="27.6" customHeight="1" x14ac:dyDescent="0.2">
      <c r="A36" s="26"/>
      <c r="B36" s="26"/>
      <c r="C36" s="26"/>
      <c r="D36" s="25" t="s">
        <v>120</v>
      </c>
      <c r="F36" s="56">
        <v>-401215331.43000001</v>
      </c>
      <c r="G36" s="45"/>
      <c r="H36" s="56">
        <v>-343849398.82999998</v>
      </c>
    </row>
    <row r="37" spans="1:8" ht="15" customHeight="1" x14ac:dyDescent="0.2">
      <c r="A37" s="26"/>
      <c r="B37" s="26"/>
      <c r="C37" s="26"/>
      <c r="D37" s="25"/>
      <c r="F37" s="45"/>
      <c r="G37" s="45"/>
      <c r="H37" s="45"/>
    </row>
    <row r="38" spans="1:8" ht="15" customHeight="1" x14ac:dyDescent="0.2">
      <c r="A38" s="26"/>
      <c r="B38" s="72" t="s">
        <v>121</v>
      </c>
      <c r="C38" s="72"/>
      <c r="D38" s="72"/>
      <c r="F38" s="45"/>
      <c r="G38" s="45"/>
      <c r="H38" s="45"/>
    </row>
    <row r="39" spans="1:8" ht="15" customHeight="1" x14ac:dyDescent="0.2">
      <c r="A39" s="26"/>
      <c r="B39" s="26"/>
      <c r="C39" s="74" t="s">
        <v>80</v>
      </c>
      <c r="D39" s="74"/>
      <c r="F39" s="54">
        <v>573957603.38999999</v>
      </c>
      <c r="G39" s="45"/>
      <c r="H39" s="54">
        <v>553623373.41999996</v>
      </c>
    </row>
    <row r="40" spans="1:8" ht="15" customHeight="1" x14ac:dyDescent="0.2">
      <c r="A40" s="26"/>
      <c r="B40" s="26"/>
      <c r="C40" s="74" t="s">
        <v>116</v>
      </c>
      <c r="D40" s="74"/>
      <c r="F40" s="54">
        <v>458874276.81999999</v>
      </c>
      <c r="G40" s="45"/>
      <c r="H40" s="54">
        <v>378050735.69</v>
      </c>
    </row>
    <row r="41" spans="1:8" ht="15" customHeight="1" x14ac:dyDescent="0.2">
      <c r="A41" s="26"/>
      <c r="B41" s="26"/>
      <c r="C41" s="74" t="s">
        <v>82</v>
      </c>
      <c r="D41" s="74"/>
      <c r="F41" s="54">
        <v>29296964.280000001</v>
      </c>
      <c r="G41" s="45"/>
      <c r="H41" s="54">
        <v>25683263.68</v>
      </c>
    </row>
    <row r="42" spans="1:8" ht="15" customHeight="1" x14ac:dyDescent="0.2">
      <c r="A42" s="26"/>
      <c r="B42" s="26"/>
      <c r="C42" s="74" t="s">
        <v>83</v>
      </c>
      <c r="D42" s="74"/>
      <c r="F42" s="54">
        <v>5967331</v>
      </c>
      <c r="G42" s="45"/>
      <c r="H42" s="54">
        <v>48946599.439999998</v>
      </c>
    </row>
    <row r="43" spans="1:8" ht="15" customHeight="1" x14ac:dyDescent="0.2">
      <c r="A43" s="26"/>
      <c r="B43" s="26"/>
      <c r="C43" s="74" t="s">
        <v>122</v>
      </c>
      <c r="D43" s="74"/>
      <c r="F43" s="54">
        <v>-67439697.959999993</v>
      </c>
      <c r="G43" s="45"/>
      <c r="H43" s="54">
        <v>-62869388.369999997</v>
      </c>
    </row>
    <row r="44" spans="1:8" ht="15" customHeight="1" x14ac:dyDescent="0.2">
      <c r="A44" s="26"/>
      <c r="B44" s="26"/>
      <c r="C44" s="74" t="s">
        <v>90</v>
      </c>
      <c r="D44" s="74"/>
      <c r="F44" s="55">
        <v>5381422.3799999999</v>
      </c>
      <c r="G44" s="45"/>
      <c r="H44" s="55">
        <v>792455.35</v>
      </c>
    </row>
    <row r="45" spans="1:8" ht="15" customHeight="1" x14ac:dyDescent="0.2">
      <c r="A45" s="26"/>
      <c r="B45" s="26"/>
      <c r="C45" s="26"/>
      <c r="D45" s="25" t="s">
        <v>123</v>
      </c>
      <c r="F45" s="56">
        <f>SUM(F39:F44)</f>
        <v>1006037899.91</v>
      </c>
      <c r="G45" s="45"/>
      <c r="H45" s="56">
        <v>944227039.21000004</v>
      </c>
    </row>
    <row r="46" spans="1:8" ht="15" customHeight="1" x14ac:dyDescent="0.2">
      <c r="A46" s="26"/>
      <c r="B46" s="26"/>
      <c r="C46" s="26"/>
      <c r="D46" s="25"/>
      <c r="F46" s="45"/>
      <c r="G46" s="45"/>
      <c r="H46" s="45"/>
    </row>
    <row r="47" spans="1:8" ht="15" customHeight="1" x14ac:dyDescent="0.2">
      <c r="A47" s="26"/>
      <c r="B47" s="26"/>
      <c r="C47" s="26"/>
      <c r="D47" s="25" t="s">
        <v>124</v>
      </c>
      <c r="F47" s="54">
        <f>F45+F36+F26+F20</f>
        <v>-251935950.89999998</v>
      </c>
      <c r="G47" s="45"/>
      <c r="H47" s="54">
        <v>-395541067.81999999</v>
      </c>
    </row>
    <row r="48" spans="1:8" ht="15" customHeight="1" x14ac:dyDescent="0.2">
      <c r="A48" s="26"/>
      <c r="B48" s="26"/>
      <c r="C48" s="26"/>
      <c r="D48" s="26"/>
      <c r="F48" s="45"/>
      <c r="G48" s="45"/>
      <c r="H48" s="45"/>
    </row>
    <row r="49" spans="1:8" ht="15" customHeight="1" x14ac:dyDescent="0.2">
      <c r="A49" s="26"/>
      <c r="B49" s="72" t="s">
        <v>125</v>
      </c>
      <c r="C49" s="72"/>
      <c r="D49" s="72"/>
      <c r="F49" s="54">
        <v>908900025.64999998</v>
      </c>
      <c r="G49" s="45"/>
      <c r="H49" s="54">
        <v>1304441093.47</v>
      </c>
    </row>
    <row r="50" spans="1:8" ht="15" customHeight="1" x14ac:dyDescent="0.2">
      <c r="A50" s="26"/>
      <c r="B50" s="26"/>
      <c r="C50" s="26"/>
      <c r="D50" s="26"/>
      <c r="F50" s="42"/>
      <c r="H50" s="42"/>
    </row>
    <row r="51" spans="1:8" ht="15" customHeight="1" x14ac:dyDescent="0.2">
      <c r="A51" s="26"/>
      <c r="B51" s="72" t="s">
        <v>126</v>
      </c>
      <c r="C51" s="72"/>
      <c r="D51" s="72"/>
      <c r="F51" s="38">
        <f>F47+F49</f>
        <v>656964074.75</v>
      </c>
      <c r="H51" s="38">
        <v>908900025.64999998</v>
      </c>
    </row>
    <row r="52" spans="1:8" ht="15" customHeight="1" x14ac:dyDescent="0.2">
      <c r="A52" s="26"/>
      <c r="B52" s="26"/>
      <c r="C52" s="26"/>
      <c r="D52" s="26"/>
      <c r="F52" s="39"/>
      <c r="H52" s="39"/>
    </row>
    <row r="53" spans="1:8" ht="15" customHeight="1" x14ac:dyDescent="0.2">
      <c r="A53" s="26"/>
      <c r="B53" s="26"/>
      <c r="C53" s="26"/>
      <c r="D53" s="26"/>
    </row>
    <row r="54" spans="1:8" ht="27.6" customHeight="1" x14ac:dyDescent="0.2">
      <c r="A54" s="26"/>
      <c r="B54" s="72" t="s">
        <v>127</v>
      </c>
      <c r="C54" s="72"/>
      <c r="D54" s="72"/>
    </row>
    <row r="55" spans="1:8" ht="15" customHeight="1" x14ac:dyDescent="0.2">
      <c r="A55" s="26"/>
      <c r="B55" s="26"/>
      <c r="C55" s="26"/>
      <c r="D55" s="26"/>
    </row>
    <row r="56" spans="1:8" ht="15" customHeight="1" x14ac:dyDescent="0.2">
      <c r="A56" s="26"/>
      <c r="B56" s="74" t="s">
        <v>128</v>
      </c>
      <c r="C56" s="74"/>
      <c r="D56" s="74"/>
      <c r="F56" s="54">
        <v>-1037916674.05</v>
      </c>
      <c r="G56" s="45"/>
      <c r="H56" s="54">
        <v>-633922244.98000002</v>
      </c>
    </row>
    <row r="57" spans="1:8" ht="15" customHeight="1" x14ac:dyDescent="0.2">
      <c r="A57" s="26"/>
      <c r="B57" s="75" t="s">
        <v>129</v>
      </c>
      <c r="C57" s="75"/>
      <c r="D57" s="75"/>
      <c r="F57" s="45"/>
      <c r="G57" s="45"/>
      <c r="H57" s="45"/>
    </row>
    <row r="58" spans="1:8" ht="15" customHeight="1" x14ac:dyDescent="0.2">
      <c r="A58" s="26"/>
      <c r="B58" s="40"/>
      <c r="C58" s="74" t="s">
        <v>130</v>
      </c>
      <c r="D58" s="74"/>
      <c r="F58" s="54">
        <v>240497961.13999999</v>
      </c>
      <c r="G58" s="45"/>
      <c r="H58" s="54">
        <v>225254964.47999999</v>
      </c>
    </row>
    <row r="59" spans="1:8" ht="15" customHeight="1" x14ac:dyDescent="0.2">
      <c r="A59" s="26"/>
      <c r="B59" s="26"/>
      <c r="C59" s="74" t="s">
        <v>131</v>
      </c>
      <c r="D59" s="74"/>
      <c r="F59" s="45"/>
      <c r="G59" s="45"/>
      <c r="H59" s="45"/>
    </row>
    <row r="60" spans="1:8" ht="15" customHeight="1" x14ac:dyDescent="0.2">
      <c r="A60" s="26"/>
      <c r="B60" s="26"/>
      <c r="C60" s="26"/>
      <c r="D60" s="26" t="s">
        <v>132</v>
      </c>
      <c r="F60" s="54">
        <v>-38546815.609999999</v>
      </c>
      <c r="G60" s="45"/>
      <c r="H60" s="54">
        <v>-11018891.050000001</v>
      </c>
    </row>
    <row r="61" spans="1:8" ht="15" customHeight="1" x14ac:dyDescent="0.2">
      <c r="A61" s="26"/>
      <c r="B61" s="26"/>
      <c r="C61" s="26"/>
      <c r="D61" s="26" t="s">
        <v>11</v>
      </c>
      <c r="F61" s="54">
        <v>-7495790.1699999999</v>
      </c>
      <c r="G61" s="45"/>
      <c r="H61" s="54">
        <v>-6230220.04</v>
      </c>
    </row>
    <row r="62" spans="1:8" ht="15" customHeight="1" x14ac:dyDescent="0.2">
      <c r="A62" s="26"/>
      <c r="B62" s="26"/>
      <c r="C62" s="26"/>
      <c r="D62" s="26" t="s">
        <v>133</v>
      </c>
      <c r="F62" s="54">
        <v>-19830021.710000001</v>
      </c>
      <c r="G62" s="45"/>
      <c r="H62" s="54">
        <v>-1551230.46</v>
      </c>
    </row>
    <row r="63" spans="1:8" ht="15" customHeight="1" x14ac:dyDescent="0.2">
      <c r="A63" s="26"/>
      <c r="B63" s="26"/>
      <c r="C63" s="26"/>
      <c r="D63" s="26" t="s">
        <v>24</v>
      </c>
      <c r="F63" s="54">
        <v>20885346.210000001</v>
      </c>
      <c r="G63" s="45"/>
      <c r="H63" s="54">
        <v>67923966.200000003</v>
      </c>
    </row>
    <row r="64" spans="1:8" ht="15" customHeight="1" x14ac:dyDescent="0.2">
      <c r="A64" s="26"/>
      <c r="B64" s="26"/>
      <c r="C64" s="26"/>
      <c r="D64" s="26" t="s">
        <v>134</v>
      </c>
      <c r="F64" s="54">
        <v>-4439515</v>
      </c>
      <c r="G64" s="45"/>
      <c r="H64" s="54">
        <v>-6368967</v>
      </c>
    </row>
    <row r="65" spans="1:8" ht="15" customHeight="1" x14ac:dyDescent="0.2">
      <c r="A65" s="26"/>
      <c r="B65" s="26"/>
      <c r="C65" s="26"/>
      <c r="D65" s="26" t="s">
        <v>28</v>
      </c>
      <c r="F65" s="54">
        <v>-704074.2</v>
      </c>
      <c r="G65" s="45"/>
      <c r="H65" s="54">
        <v>27950471.039999999</v>
      </c>
    </row>
    <row r="66" spans="1:8" ht="15" customHeight="1" x14ac:dyDescent="0.2">
      <c r="A66" s="26"/>
      <c r="B66" s="26"/>
      <c r="C66" s="26"/>
      <c r="D66" s="26" t="s">
        <v>29</v>
      </c>
      <c r="F66" s="54">
        <v>7414454.8799999999</v>
      </c>
      <c r="G66" s="45"/>
      <c r="H66" s="54">
        <v>-3515443.45</v>
      </c>
    </row>
    <row r="67" spans="1:8" ht="15" customHeight="1" x14ac:dyDescent="0.2">
      <c r="A67" s="26"/>
      <c r="B67" s="26"/>
      <c r="C67" s="26"/>
      <c r="D67" s="26" t="s">
        <v>36</v>
      </c>
      <c r="F67" s="54">
        <v>0</v>
      </c>
      <c r="G67" s="45"/>
      <c r="H67" s="54">
        <v>-28554296</v>
      </c>
    </row>
    <row r="68" spans="1:8" ht="15" customHeight="1" x14ac:dyDescent="0.2">
      <c r="A68" s="26"/>
      <c r="B68" s="26"/>
      <c r="C68" s="26"/>
      <c r="D68" s="26" t="s">
        <v>135</v>
      </c>
      <c r="F68" s="54">
        <v>-389337276.10000002</v>
      </c>
      <c r="G68" s="45"/>
      <c r="H68" s="54">
        <v>-460177386.47000003</v>
      </c>
    </row>
    <row r="69" spans="1:8" ht="15" customHeight="1" x14ac:dyDescent="0.2">
      <c r="A69" s="26"/>
      <c r="B69" s="26"/>
      <c r="C69" s="26"/>
      <c r="D69" s="26" t="s">
        <v>136</v>
      </c>
      <c r="F69" s="54">
        <v>575230883.54999995</v>
      </c>
      <c r="G69" s="45"/>
      <c r="H69" s="54">
        <v>296129190.31999999</v>
      </c>
    </row>
    <row r="70" spans="1:8" ht="15" customHeight="1" x14ac:dyDescent="0.2">
      <c r="A70" s="26"/>
      <c r="B70" s="26"/>
      <c r="C70" s="26"/>
      <c r="D70" s="26" t="s">
        <v>137</v>
      </c>
      <c r="F70" s="59">
        <v>-71004965.219999999</v>
      </c>
      <c r="G70" s="45"/>
      <c r="H70" s="59">
        <v>21092401.399999999</v>
      </c>
    </row>
    <row r="71" spans="1:8" ht="15" customHeight="1" thickBot="1" x14ac:dyDescent="0.25">
      <c r="A71" s="26"/>
      <c r="B71" s="26"/>
      <c r="C71" s="26"/>
      <c r="D71" s="25" t="s">
        <v>108</v>
      </c>
      <c r="F71" s="38">
        <v>-725246486.27999997</v>
      </c>
      <c r="H71" s="38">
        <v>-512987686.00999999</v>
      </c>
    </row>
    <row r="72" spans="1:8" ht="15" customHeight="1" x14ac:dyDescent="0.2">
      <c r="A72" s="26"/>
      <c r="B72" s="26"/>
      <c r="C72" s="26"/>
      <c r="D72" s="26"/>
      <c r="F72" s="39"/>
      <c r="H72" s="39"/>
    </row>
    <row r="73" spans="1:8" ht="15" customHeight="1" x14ac:dyDescent="0.2">
      <c r="A73" s="26"/>
      <c r="B73" s="26"/>
      <c r="C73" s="26"/>
      <c r="D73" s="26"/>
    </row>
    <row r="74" spans="1:8" ht="15" customHeight="1" x14ac:dyDescent="0.2">
      <c r="A74" s="26"/>
      <c r="B74" s="74" t="s">
        <v>138</v>
      </c>
      <c r="C74" s="74"/>
      <c r="D74" s="74"/>
    </row>
    <row r="75" spans="1:8" ht="15" customHeight="1" x14ac:dyDescent="0.2">
      <c r="A75" s="26"/>
      <c r="B75" s="26"/>
      <c r="C75" s="74" t="s">
        <v>139</v>
      </c>
      <c r="D75" s="74"/>
    </row>
    <row r="76" spans="1:8" ht="15" customHeight="1" x14ac:dyDescent="0.2">
      <c r="A76" s="26"/>
      <c r="B76" s="26"/>
      <c r="C76" s="26"/>
      <c r="D76" s="26" t="s">
        <v>140</v>
      </c>
      <c r="F76" s="51">
        <v>9863404.5399999991</v>
      </c>
      <c r="H76" s="51">
        <v>5247335.8499999996</v>
      </c>
    </row>
    <row r="77" spans="1:8" ht="15" customHeight="1" x14ac:dyDescent="0.2">
      <c r="A77" s="26"/>
      <c r="B77" s="26"/>
      <c r="C77" s="26"/>
      <c r="D77" s="26" t="s">
        <v>141</v>
      </c>
      <c r="F77" s="54">
        <v>1324264.1100000001</v>
      </c>
      <c r="G77" s="45"/>
      <c r="H77" s="54">
        <v>713752.19</v>
      </c>
    </row>
    <row r="78" spans="1:8" ht="15" customHeight="1" x14ac:dyDescent="0.2">
      <c r="A78" s="26"/>
      <c r="B78" s="26"/>
      <c r="C78" s="74" t="s">
        <v>143</v>
      </c>
      <c r="D78" s="74"/>
      <c r="F78" s="54"/>
      <c r="G78" s="45"/>
      <c r="H78" s="54"/>
    </row>
    <row r="79" spans="1:8" ht="15" customHeight="1" x14ac:dyDescent="0.2">
      <c r="A79" s="26"/>
      <c r="B79" s="26"/>
      <c r="C79" s="26"/>
      <c r="D79" s="26" t="s">
        <v>140</v>
      </c>
      <c r="F79" s="57">
        <v>7787780</v>
      </c>
      <c r="G79" s="45"/>
      <c r="H79" s="58">
        <v>7635590.9999999981</v>
      </c>
    </row>
    <row r="80" spans="1:8" ht="15" customHeight="1" x14ac:dyDescent="0.2">
      <c r="A80" s="26"/>
      <c r="B80" s="26"/>
      <c r="C80" s="26"/>
      <c r="D80" s="26" t="s">
        <v>141</v>
      </c>
      <c r="F80" s="57">
        <v>2621371.86</v>
      </c>
      <c r="G80" s="45"/>
      <c r="H80" s="58">
        <v>8903050.9499999993</v>
      </c>
    </row>
    <row r="81" spans="1:8" ht="15" customHeight="1" x14ac:dyDescent="0.2">
      <c r="A81" s="26"/>
      <c r="B81" s="26"/>
      <c r="C81" s="74" t="s">
        <v>142</v>
      </c>
      <c r="D81" s="74"/>
      <c r="F81" s="57">
        <v>1021335.78</v>
      </c>
      <c r="G81" s="45"/>
      <c r="H81" s="54">
        <v>15537515.380000001</v>
      </c>
    </row>
    <row r="82" spans="1:8" ht="15" customHeight="1" x14ac:dyDescent="0.2">
      <c r="A82" s="26"/>
      <c r="B82" s="26"/>
      <c r="C82" s="74" t="s">
        <v>148</v>
      </c>
      <c r="D82" s="74"/>
      <c r="F82" s="57">
        <v>20679129.289999999</v>
      </c>
      <c r="G82" s="45"/>
      <c r="H82" s="54">
        <v>-57088381.409999996</v>
      </c>
    </row>
    <row r="83" spans="1:8" ht="15" customHeight="1" x14ac:dyDescent="0.2">
      <c r="A83" s="26"/>
      <c r="B83" s="26"/>
      <c r="C83" s="26"/>
      <c r="D83" s="26"/>
    </row>
    <row r="84" spans="1:8" ht="15" customHeight="1" x14ac:dyDescent="0.2">
      <c r="A84" s="26"/>
      <c r="B84" s="26"/>
      <c r="C84" s="74"/>
      <c r="D84" s="74"/>
    </row>
    <row r="85" spans="1:8" ht="15" customHeight="1" x14ac:dyDescent="0.2">
      <c r="A85" s="26"/>
      <c r="B85" s="26"/>
      <c r="C85" s="26"/>
      <c r="D85" s="26"/>
    </row>
  </sheetData>
  <mergeCells count="49">
    <mergeCell ref="A2:D2"/>
    <mergeCell ref="A1:D1"/>
    <mergeCell ref="C7:D7"/>
    <mergeCell ref="C8:D8"/>
    <mergeCell ref="C6:D6"/>
    <mergeCell ref="B5:D5"/>
    <mergeCell ref="C12:D12"/>
    <mergeCell ref="C11:D11"/>
    <mergeCell ref="C9:D9"/>
    <mergeCell ref="C10:D10"/>
    <mergeCell ref="C13:D13"/>
    <mergeCell ref="C14:D14"/>
    <mergeCell ref="C15:D15"/>
    <mergeCell ref="C16:D16"/>
    <mergeCell ref="C19:D19"/>
    <mergeCell ref="C18:D18"/>
    <mergeCell ref="C17:D17"/>
    <mergeCell ref="C24:D24"/>
    <mergeCell ref="C23:D23"/>
    <mergeCell ref="B22:D22"/>
    <mergeCell ref="C25:D25"/>
    <mergeCell ref="B28:D28"/>
    <mergeCell ref="C31:D31"/>
    <mergeCell ref="C32:D32"/>
    <mergeCell ref="C30:D30"/>
    <mergeCell ref="C29:D29"/>
    <mergeCell ref="C35:D35"/>
    <mergeCell ref="C33:D33"/>
    <mergeCell ref="C34:D34"/>
    <mergeCell ref="B38:D38"/>
    <mergeCell ref="C39:D39"/>
    <mergeCell ref="C40:D40"/>
    <mergeCell ref="C43:D43"/>
    <mergeCell ref="C44:D44"/>
    <mergeCell ref="C42:D42"/>
    <mergeCell ref="C41:D41"/>
    <mergeCell ref="B49:D49"/>
    <mergeCell ref="B51:D51"/>
    <mergeCell ref="B54:D54"/>
    <mergeCell ref="C59:D59"/>
    <mergeCell ref="C58:D58"/>
    <mergeCell ref="B56:D56"/>
    <mergeCell ref="B57:D57"/>
    <mergeCell ref="B74:D74"/>
    <mergeCell ref="C75:D75"/>
    <mergeCell ref="C81:D81"/>
    <mergeCell ref="C82:D82"/>
    <mergeCell ref="C84:D84"/>
    <mergeCell ref="C78:D7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Position UWMSN</vt:lpstr>
      <vt:lpstr>Stmt of Rev Exp UWMSN</vt:lpstr>
      <vt:lpstr>Stmt of Cash Flows UWMSN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Rodney Dole</cp:lastModifiedBy>
  <cp:revision>2</cp:revision>
  <dcterms:created xsi:type="dcterms:W3CDTF">2023-12-14T22:21:30Z</dcterms:created>
  <dcterms:modified xsi:type="dcterms:W3CDTF">2024-03-28T16:29:33Z</dcterms:modified>
</cp:coreProperties>
</file>