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scal Year End\FY 23\Clearing Accounts\"/>
    </mc:Choice>
  </mc:AlternateContent>
  <xr:revisionPtr revIDLastSave="0" documentId="13_ncr:1_{5F1F35D5-EC39-4B51-8659-8A38E72EA4DD}" xr6:coauthVersionLast="47" xr6:coauthVersionMax="47" xr10:uidLastSave="{00000000-0000-0000-0000-000000000000}"/>
  <bookViews>
    <workbookView xWindow="-120" yWindow="-120" windowWidth="29040" windowHeight="15840" xr2:uid="{FE2A9C06-A7F1-42EC-B2AA-E2F6DDE60AFC}"/>
  </bookViews>
  <sheets>
    <sheet name="Recon" sheetId="1" r:id="rId1"/>
    <sheet name="WISER" sheetId="2" r:id="rId2"/>
    <sheet name="Disbursement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E89" i="3"/>
  <c r="C9" i="1" s="1"/>
  <c r="C5" i="1"/>
  <c r="E21" i="2"/>
  <c r="D21" i="2"/>
  <c r="C21" i="2"/>
  <c r="B21" i="2"/>
  <c r="F21" i="2" s="1"/>
  <c r="F20" i="2"/>
  <c r="E16" i="2"/>
  <c r="D16" i="2"/>
  <c r="D22" i="2" s="1"/>
  <c r="D24" i="2" s="1"/>
  <c r="D33" i="2" s="1"/>
  <c r="C16" i="2"/>
  <c r="B16" i="2"/>
  <c r="F16" i="2" s="1"/>
  <c r="F15" i="2"/>
  <c r="C13" i="1" l="1"/>
</calcChain>
</file>

<file path=xl/sharedStrings.xml><?xml version="1.0" encoding="utf-8"?>
<sst xmlns="http://schemas.openxmlformats.org/spreadsheetml/2006/main" count="317" uniqueCount="229">
  <si>
    <t xml:space="preserve">BRTIP - WI Talent Incentive </t>
  </si>
  <si>
    <t xml:space="preserve">June 2023 Reconciliation </t>
  </si>
  <si>
    <t>Revenue - 9200</t>
  </si>
  <si>
    <t>Expense - 5711</t>
  </si>
  <si>
    <t>SIS Disbursements</t>
  </si>
  <si>
    <t>Item Types: 320000000200, 320000000210, 320000000220</t>
  </si>
  <si>
    <t>SFS Recon</t>
  </si>
  <si>
    <t>SIS-SFS Recon</t>
  </si>
  <si>
    <t>Business Unit: UWGBY</t>
  </si>
  <si>
    <t>Fiscal Year: 2023</t>
  </si>
  <si>
    <t xml:space="preserve">Managers:  </t>
  </si>
  <si>
    <t>Funds: 136</t>
  </si>
  <si>
    <t>Depts: 980200-FINANCIAL AID CLEARING</t>
  </si>
  <si>
    <t>Program: All</t>
  </si>
  <si>
    <t>Period: 1 (Jul) - 12 (Jun)</t>
  </si>
  <si>
    <t>Account</t>
  </si>
  <si>
    <t>Budget</t>
  </si>
  <si>
    <t>Jun</t>
  </si>
  <si>
    <t>Actuals</t>
  </si>
  <si>
    <t>Encumbrances</t>
  </si>
  <si>
    <t>Balance</t>
  </si>
  <si>
    <t>REVENUE</t>
  </si>
  <si>
    <t>Total Revenue</t>
  </si>
  <si>
    <t>-Revenues</t>
  </si>
  <si>
    <t>--Other Revenue</t>
  </si>
  <si>
    <t>---Misc. Revenue</t>
  </si>
  <si>
    <t>----[9200] Misc Revenue &amp; Deposits</t>
  </si>
  <si>
    <t>TOTAL</t>
  </si>
  <si>
    <t>EXPENSES</t>
  </si>
  <si>
    <t>Expenses-Salary-Fringes</t>
  </si>
  <si>
    <t>-Aid to Individuals</t>
  </si>
  <si>
    <t>---[5711] Scholarships/Fellowships</t>
  </si>
  <si>
    <t>Current Year Operating Net</t>
  </si>
  <si>
    <t>Add Prior Year Cash Balance</t>
  </si>
  <si>
    <t>Sub-Total</t>
  </si>
  <si>
    <t>Conversion to Cash Basis:</t>
  </si>
  <si>
    <t>Current Year Adjustment: Accounts Receivable</t>
  </si>
  <si>
    <t>Current Year Adjustment: Prepaid Expenses</t>
  </si>
  <si>
    <t>Current Year Adjustment: Investments</t>
  </si>
  <si>
    <t>Current Year Adjustment: Accounts Payable</t>
  </si>
  <si>
    <t>Current Year Adjustment: Payroll and Benefits Liability</t>
  </si>
  <si>
    <t>Current Year Adjustment: Deferred Revenue</t>
  </si>
  <si>
    <t>Current Year Adjustment: Other Liabilities</t>
  </si>
  <si>
    <t>Calculated Cash Balance (Periods 1-13)</t>
  </si>
  <si>
    <t>Actual Cash - Account 6100</t>
  </si>
  <si>
    <t>Item Type</t>
  </si>
  <si>
    <t>Name</t>
  </si>
  <si>
    <t>Emplid</t>
  </si>
  <si>
    <t>Descr (Ps Item Type Vw)</t>
  </si>
  <si>
    <t>320000000200</t>
  </si>
  <si>
    <t>Abdi,Nasteho Kasim</t>
  </si>
  <si>
    <t>1211677</t>
  </si>
  <si>
    <t>TIP Grant - State</t>
  </si>
  <si>
    <t>Abdi,Nimo K</t>
  </si>
  <si>
    <t>1201873</t>
  </si>
  <si>
    <t>Aden,Ikra</t>
  </si>
  <si>
    <t>1229272</t>
  </si>
  <si>
    <t>Afroune,Katia</t>
  </si>
  <si>
    <t>1233921</t>
  </si>
  <si>
    <t>Ahmed,Djimhaleh</t>
  </si>
  <si>
    <t>1250328</t>
  </si>
  <si>
    <t>AlmeydaSanchez,Deyaneira Marie</t>
  </si>
  <si>
    <t>1265431</t>
  </si>
  <si>
    <t>Bernal,Amelia Marie</t>
  </si>
  <si>
    <t>1254822</t>
  </si>
  <si>
    <t>Cabrera,Andre Gerardo</t>
  </si>
  <si>
    <t>1259908</t>
  </si>
  <si>
    <t>Carpenter,Sabrina Marie</t>
  </si>
  <si>
    <t>1251181</t>
  </si>
  <si>
    <t>Cook,Keonta L</t>
  </si>
  <si>
    <t>1264271</t>
  </si>
  <si>
    <t>Cote,Donovan Xavier</t>
  </si>
  <si>
    <t>1207999</t>
  </si>
  <si>
    <t>Dorado,Aurora</t>
  </si>
  <si>
    <t>1213801</t>
  </si>
  <si>
    <t>Duffey,Malachi Galen</t>
  </si>
  <si>
    <t>1220079</t>
  </si>
  <si>
    <t>Erickson,Kayla Marie</t>
  </si>
  <si>
    <t>1205394</t>
  </si>
  <si>
    <t>Felland,Stephanie Marie</t>
  </si>
  <si>
    <t>1204505</t>
  </si>
  <si>
    <t>Forrest,Nisha</t>
  </si>
  <si>
    <t>1255620</t>
  </si>
  <si>
    <t>Gagnon,Annaliese</t>
  </si>
  <si>
    <t>1245912</t>
  </si>
  <si>
    <t>Grunwald,Nicole Jodie</t>
  </si>
  <si>
    <t>1208949</t>
  </si>
  <si>
    <t>Hall,Aubrey</t>
  </si>
  <si>
    <t>1254592</t>
  </si>
  <si>
    <t>Hermanson,Matthew</t>
  </si>
  <si>
    <t>1250489</t>
  </si>
  <si>
    <t>Hernandez,Adriana</t>
  </si>
  <si>
    <t>1255295</t>
  </si>
  <si>
    <t>Hetue,Jasmine L</t>
  </si>
  <si>
    <t>1220750</t>
  </si>
  <si>
    <t>Holland,Faith</t>
  </si>
  <si>
    <t>1243625</t>
  </si>
  <si>
    <t>Jama,Mohamed</t>
  </si>
  <si>
    <t>1221456</t>
  </si>
  <si>
    <t>Kegen,Taylor Nicole</t>
  </si>
  <si>
    <t>1211632</t>
  </si>
  <si>
    <t>Kelnhofer,Lydia</t>
  </si>
  <si>
    <t>1230312</t>
  </si>
  <si>
    <t>Knabenbauer,Aliyah Marie</t>
  </si>
  <si>
    <t>1252282</t>
  </si>
  <si>
    <t>Kraus,Elizabeth Grace</t>
  </si>
  <si>
    <t>1216987</t>
  </si>
  <si>
    <t>Kraus,Halle Jean</t>
  </si>
  <si>
    <t>1207119</t>
  </si>
  <si>
    <t>Krause,Breyana Joan</t>
  </si>
  <si>
    <t>1230415</t>
  </si>
  <si>
    <t>Land,Elizabeth</t>
  </si>
  <si>
    <t>1247174</t>
  </si>
  <si>
    <t>Leiterman,Travis Mark</t>
  </si>
  <si>
    <t>1239098</t>
  </si>
  <si>
    <t>LeMere,Emma Cecilia</t>
  </si>
  <si>
    <t>1264292</t>
  </si>
  <si>
    <t>LeMieux,Julie Justine</t>
  </si>
  <si>
    <t>1253795</t>
  </si>
  <si>
    <t>Lison,Trinity JulilynnXena</t>
  </si>
  <si>
    <t>1236941</t>
  </si>
  <si>
    <t>Lor,George</t>
  </si>
  <si>
    <t>1197924</t>
  </si>
  <si>
    <t>Lor,Nujntsaim</t>
  </si>
  <si>
    <t>1255053</t>
  </si>
  <si>
    <t>Marquardt,Abigail Marie</t>
  </si>
  <si>
    <t>1197002</t>
  </si>
  <si>
    <t>Marrtinez,Johvanni Jesus</t>
  </si>
  <si>
    <t>1240947</t>
  </si>
  <si>
    <t>Marsh,Whylie</t>
  </si>
  <si>
    <t>1255123</t>
  </si>
  <si>
    <t>Martinez,Giovanna</t>
  </si>
  <si>
    <t>1212329</t>
  </si>
  <si>
    <t>Moehring,Rickie</t>
  </si>
  <si>
    <t>1250735</t>
  </si>
  <si>
    <t>Mongin,Chloe Marie</t>
  </si>
  <si>
    <t>1206114</t>
  </si>
  <si>
    <t>Muhidin,Farhiya Ali</t>
  </si>
  <si>
    <t>1214350</t>
  </si>
  <si>
    <t>Munger,Lila Marie</t>
  </si>
  <si>
    <t>1255723</t>
  </si>
  <si>
    <t>Nkurunziza,Thomas</t>
  </si>
  <si>
    <t>1232880</t>
  </si>
  <si>
    <t>Nowak,Abigail R</t>
  </si>
  <si>
    <t>1221169</t>
  </si>
  <si>
    <t>Orosco-Martinez,Stephanie A</t>
  </si>
  <si>
    <t>1214696</t>
  </si>
  <si>
    <t>Parker,Jaylen D</t>
  </si>
  <si>
    <t>1238834</t>
  </si>
  <si>
    <t>Prust,Grace Elizabeth</t>
  </si>
  <si>
    <t>1209105</t>
  </si>
  <si>
    <t>Roark,Jackson Anthony</t>
  </si>
  <si>
    <t>1238874</t>
  </si>
  <si>
    <t>Robles-Gamboa,Jimena</t>
  </si>
  <si>
    <t>1245271</t>
  </si>
  <si>
    <t>Schmidt,Meadow</t>
  </si>
  <si>
    <t>1195987</t>
  </si>
  <si>
    <t>Schultz,Quincee Nicole</t>
  </si>
  <si>
    <t>1226655</t>
  </si>
  <si>
    <t>Sepulveda-Martinez,Diego</t>
  </si>
  <si>
    <t>1225840</t>
  </si>
  <si>
    <t>Soper,Elizabeth Katherine</t>
  </si>
  <si>
    <t>1231288</t>
  </si>
  <si>
    <t>Stricklen,Becca Lynn</t>
  </si>
  <si>
    <t>1243391</t>
  </si>
  <si>
    <t>Summers,Nadia</t>
  </si>
  <si>
    <t>1241651</t>
  </si>
  <si>
    <t>Tillman,Jasmine Lynn</t>
  </si>
  <si>
    <t>1223541</t>
  </si>
  <si>
    <t>Torres,Florencio</t>
  </si>
  <si>
    <t>1220872</t>
  </si>
  <si>
    <t>Vang,Alan Chiming</t>
  </si>
  <si>
    <t>1195211</t>
  </si>
  <si>
    <t>Vang,Ka</t>
  </si>
  <si>
    <t>1210635</t>
  </si>
  <si>
    <t>Veeder,Tristan EdwardIrvin</t>
  </si>
  <si>
    <t>1245290</t>
  </si>
  <si>
    <t>Vega,Miguel Angel</t>
  </si>
  <si>
    <t>1242270</t>
  </si>
  <si>
    <t>Verdo,Amaiah</t>
  </si>
  <si>
    <t>1218922</t>
  </si>
  <si>
    <t>Vigus,Vivian Ilori</t>
  </si>
  <si>
    <t>1212410</t>
  </si>
  <si>
    <t>Vue,VanDee</t>
  </si>
  <si>
    <t>1229261</t>
  </si>
  <si>
    <t>Waupoose,Kylie Rose</t>
  </si>
  <si>
    <t>1254605</t>
  </si>
  <si>
    <t>Wesley,Crespin Danile</t>
  </si>
  <si>
    <t>1245534</t>
  </si>
  <si>
    <t>Whitman,Malana MarieAnne</t>
  </si>
  <si>
    <t>1225666</t>
  </si>
  <si>
    <t>Wyman,Sayre Angelique</t>
  </si>
  <si>
    <t>1206909</t>
  </si>
  <si>
    <t>Xiong,Eiken Sherkong</t>
  </si>
  <si>
    <t>1234473</t>
  </si>
  <si>
    <t>Xiong,YingThai</t>
  </si>
  <si>
    <t>1252250</t>
  </si>
  <si>
    <t>Yang,PaVoua</t>
  </si>
  <si>
    <t>1248093</t>
  </si>
  <si>
    <t>Yang,Supap</t>
  </si>
  <si>
    <t>1243353</t>
  </si>
  <si>
    <t>Yang,Thai</t>
  </si>
  <si>
    <t>1215751</t>
  </si>
  <si>
    <t>Zimonick,Kaylee Elizabeth</t>
  </si>
  <si>
    <t>1245345</t>
  </si>
  <si>
    <t>320000000210</t>
  </si>
  <si>
    <t>Claybrooks,Deneisha</t>
  </si>
  <si>
    <t>1253993</t>
  </si>
  <si>
    <t>TIP Fin Aid - State (I)</t>
  </si>
  <si>
    <t>Coulter,Lily Anne</t>
  </si>
  <si>
    <t>1250915</t>
  </si>
  <si>
    <t>Gore,Desiree I</t>
  </si>
  <si>
    <t>1253655</t>
  </si>
  <si>
    <t>Gudex,Alexana Mae</t>
  </si>
  <si>
    <t>1255354</t>
  </si>
  <si>
    <t>Herrington,Jaylyn G</t>
  </si>
  <si>
    <t>1259569</t>
  </si>
  <si>
    <t>Mukka,Danielle J</t>
  </si>
  <si>
    <t>1251645</t>
  </si>
  <si>
    <t>Myhr,Angelina Marie</t>
  </si>
  <si>
    <t>1249233</t>
  </si>
  <si>
    <t>O'Meara,Emma Jane</t>
  </si>
  <si>
    <t>1242984</t>
  </si>
  <si>
    <t>Segura,Mariah Aniya</t>
  </si>
  <si>
    <t>1252949</t>
  </si>
  <si>
    <t>Weiskopf,Terra Elaine</t>
  </si>
  <si>
    <t>1207898</t>
  </si>
  <si>
    <t>Grand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</si>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</sst>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9" fillId="0" borderId="0"/>
  </cellStyleXfs>
  <cellXfs count="16">
    <xf numFmtId="0" fontId="0" fillId="0" borderId="0" xfId="0"/>
    <xf numFmtId="0" fontId="3" fillId="0" borderId="0" xfId="0" applyFont="1"/>
    <xf numFmtId="43" fontId="0" fillId="0" borderId="0" xfId="1" applyFont="1"/>
    <xf numFmtId="0" fontId="2" fillId="0" borderId="0" xfId="0" applyFont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/>
    <xf numFmtId="4" fontId="0" fillId="0" borderId="0" xfId="0" applyNumberFormat="1"/>
    <xf numFmtId="4" fontId="8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164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top"/>
    </xf>
    <xf numFmtId="0" fontId="0" fillId="0" borderId="0" xfId="0" applyAlignment="1"/>
  </cellXfs>
  <cellStyles count="6">
    <cellStyle name="Comma" xfId="1" builtinId="3"/>
    <cellStyle name="Normal" xfId="0" builtinId="0"/>
    <cellStyle name="Normal 2" xfId="2" xr:uid="{A6657DED-8E5B-49B5-97F2-4D219BC293EC}"/>
    <cellStyle name="Normal 3" xfId="3" xr:uid="{E4CC58DA-82A7-4969-938D-B747896C638C}"/>
    <cellStyle name="Normal 4" xfId="4" xr:uid="{E86F2DAE-610B-4073-A1EF-B5ACBC37CAC4}"/>
    <cellStyle name="Normal 5" xfId="5" xr:uid="{797ECD8B-9180-4EC1-B58E-A1C0C2B82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AAAA-67EB-4998-8A07-78615CC81D81}">
  <dimension ref="A1:C18"/>
  <sheetViews>
    <sheetView tabSelected="1" workbookViewId="0">
      <selection activeCell="A2" sqref="A1:A2"/>
    </sheetView>
  </sheetViews>
  <sheetFormatPr defaultRowHeight="15"/>
  <cols>
    <col min="1" max="1" width="18.140625" customWidth="1"/>
    <col min="3" max="3" width="12.28515625" bestFit="1" customWidth="1"/>
  </cols>
  <sheetData>
    <row r="1" spans="1:3" ht="18.75">
      <c r="A1" s="1" t="s">
        <v>0</v>
      </c>
    </row>
    <row r="2" spans="1:3">
      <c r="A2" s="3" t="s">
        <v>1</v>
      </c>
    </row>
    <row r="5" spans="1:3">
      <c r="A5" s="3" t="s">
        <v>2</v>
      </c>
      <c r="C5" s="2">
        <f>SUM(WISER!D15)</f>
        <v>135513</v>
      </c>
    </row>
    <row r="6" spans="1:3">
      <c r="C6" s="2"/>
    </row>
    <row r="7" spans="1:3">
      <c r="A7" s="3" t="s">
        <v>3</v>
      </c>
      <c r="C7" s="2">
        <f>WISER!D20</f>
        <v>135513</v>
      </c>
    </row>
    <row r="8" spans="1:3">
      <c r="C8" s="2"/>
    </row>
    <row r="9" spans="1:3">
      <c r="A9" s="3" t="s">
        <v>4</v>
      </c>
      <c r="C9" s="2">
        <f>SUM(Disbursements!E89)</f>
        <v>-135513</v>
      </c>
    </row>
    <row r="10" spans="1:3">
      <c r="A10" s="12" t="s">
        <v>5</v>
      </c>
      <c r="B10" s="12"/>
      <c r="C10" s="2"/>
    </row>
    <row r="11" spans="1:3">
      <c r="A11" s="12"/>
      <c r="B11" s="12"/>
      <c r="C11" s="2"/>
    </row>
    <row r="12" spans="1:3">
      <c r="A12" s="4"/>
      <c r="B12" s="4"/>
      <c r="C12" s="2"/>
    </row>
    <row r="13" spans="1:3">
      <c r="A13" s="3" t="s">
        <v>6</v>
      </c>
      <c r="C13" s="2">
        <f>C5-C7</f>
        <v>0</v>
      </c>
    </row>
    <row r="14" spans="1:3">
      <c r="C14" s="2"/>
    </row>
    <row r="15" spans="1:3">
      <c r="A15" s="3" t="s">
        <v>7</v>
      </c>
      <c r="C15" s="2">
        <v>0</v>
      </c>
    </row>
    <row r="16" spans="1:3">
      <c r="C16" s="2"/>
    </row>
    <row r="17" spans="3:3">
      <c r="C17" s="2"/>
    </row>
    <row r="18" spans="3:3">
      <c r="C18" s="2"/>
    </row>
  </sheetData>
  <mergeCells count="1">
    <mergeCell ref="A10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0E8C-FDE4-461F-8CE4-FF29032AB776}">
  <dimension ref="A1:F34"/>
  <sheetViews>
    <sheetView topLeftCell="A4" workbookViewId="0">
      <selection activeCell="D35" sqref="D35"/>
    </sheetView>
  </sheetViews>
  <sheetFormatPr defaultRowHeight="15"/>
  <cols>
    <col min="1" max="1" width="33.5703125" customWidth="1"/>
    <col min="2" max="2" width="9.42578125" customWidth="1"/>
    <col min="3" max="3" width="11.28515625" customWidth="1"/>
    <col min="4" max="4" width="12.28515625" customWidth="1"/>
    <col min="5" max="5" width="15.85546875" customWidth="1"/>
    <col min="6" max="6" width="13" customWidth="1"/>
  </cols>
  <sheetData>
    <row r="1" spans="1:6">
      <c r="A1" s="15" t="s">
        <v>8</v>
      </c>
      <c r="B1" s="15"/>
      <c r="C1" s="15"/>
      <c r="D1" s="15"/>
      <c r="E1" s="15"/>
      <c r="F1" s="15"/>
    </row>
    <row r="2" spans="1:6">
      <c r="A2" s="15" t="s">
        <v>9</v>
      </c>
      <c r="B2" s="15"/>
      <c r="C2" s="15"/>
      <c r="D2" s="15"/>
      <c r="E2" s="15"/>
      <c r="F2" s="15"/>
    </row>
    <row r="3" spans="1:6">
      <c r="A3" s="15" t="s">
        <v>10</v>
      </c>
      <c r="B3" s="15"/>
      <c r="C3" s="15"/>
      <c r="D3" s="15"/>
      <c r="E3" s="15"/>
      <c r="F3" s="15"/>
    </row>
    <row r="4" spans="1:6">
      <c r="A4" s="15" t="s">
        <v>11</v>
      </c>
      <c r="B4" s="15"/>
      <c r="C4" s="15"/>
      <c r="D4" s="15"/>
      <c r="E4" s="15"/>
      <c r="F4" s="15"/>
    </row>
    <row r="5" spans="1:6">
      <c r="A5" s="15" t="s">
        <v>12</v>
      </c>
      <c r="B5" s="15"/>
      <c r="C5" s="15"/>
      <c r="D5" s="15"/>
      <c r="E5" s="15"/>
      <c r="F5" s="15"/>
    </row>
    <row r="6" spans="1:6">
      <c r="A6" s="15" t="s">
        <v>13</v>
      </c>
      <c r="B6" s="15"/>
      <c r="C6" s="15"/>
      <c r="D6" s="15"/>
      <c r="E6" s="15"/>
      <c r="F6" s="15"/>
    </row>
    <row r="7" spans="1:6">
      <c r="A7" s="15" t="s">
        <v>14</v>
      </c>
      <c r="B7" s="15"/>
      <c r="C7" s="15"/>
      <c r="D7" s="15"/>
      <c r="E7" s="15"/>
      <c r="F7" s="15"/>
    </row>
    <row r="9" spans="1:6">
      <c r="A9" s="5" t="s">
        <v>15</v>
      </c>
      <c r="B9" s="5" t="s">
        <v>16</v>
      </c>
      <c r="C9" s="5" t="s">
        <v>17</v>
      </c>
      <c r="D9" s="5" t="s">
        <v>18</v>
      </c>
      <c r="E9" s="5" t="s">
        <v>19</v>
      </c>
      <c r="F9" s="5" t="s">
        <v>20</v>
      </c>
    </row>
    <row r="10" spans="1:6">
      <c r="A10" s="6" t="s">
        <v>21</v>
      </c>
    </row>
    <row r="11" spans="1:6">
      <c r="A11" t="s">
        <v>22</v>
      </c>
    </row>
    <row r="12" spans="1:6">
      <c r="A12" t="s">
        <v>23</v>
      </c>
    </row>
    <row r="13" spans="1:6">
      <c r="A13" t="s">
        <v>24</v>
      </c>
    </row>
    <row r="14" spans="1:6">
      <c r="A14" t="s">
        <v>25</v>
      </c>
    </row>
    <row r="15" spans="1:6">
      <c r="A15" t="s">
        <v>26</v>
      </c>
      <c r="B15" s="7">
        <v>0</v>
      </c>
      <c r="C15" s="7">
        <v>36000</v>
      </c>
      <c r="D15" s="7">
        <v>135513</v>
      </c>
      <c r="E15" s="7">
        <v>0</v>
      </c>
      <c r="F15" s="7">
        <f>B15 - D15 - E15</f>
        <v>-135513</v>
      </c>
    </row>
    <row r="16" spans="1:6" s="6" customFormat="1">
      <c r="A16" s="6" t="s">
        <v>27</v>
      </c>
      <c r="B16" s="8">
        <f>SUM(B11:B15)</f>
        <v>0</v>
      </c>
      <c r="C16" s="8">
        <f>SUM(C11:C15)</f>
        <v>36000</v>
      </c>
      <c r="D16" s="8">
        <f>SUM(D11:D15)</f>
        <v>135513</v>
      </c>
      <c r="E16" s="8">
        <f>SUM(E11:E15)</f>
        <v>0</v>
      </c>
      <c r="F16" s="8">
        <f>B16 - D16 - E16</f>
        <v>-135513</v>
      </c>
    </row>
    <row r="17" spans="1:6">
      <c r="A17" s="6" t="s">
        <v>28</v>
      </c>
    </row>
    <row r="18" spans="1:6">
      <c r="A18" t="s">
        <v>29</v>
      </c>
    </row>
    <row r="19" spans="1:6">
      <c r="A19" t="s">
        <v>30</v>
      </c>
    </row>
    <row r="20" spans="1:6">
      <c r="A20" t="s">
        <v>31</v>
      </c>
      <c r="B20" s="7">
        <v>0</v>
      </c>
      <c r="C20" s="7">
        <v>36000</v>
      </c>
      <c r="D20" s="7">
        <v>135513</v>
      </c>
      <c r="E20" s="7">
        <v>0</v>
      </c>
      <c r="F20" s="7">
        <f>B20 - D20 - E20</f>
        <v>-135513</v>
      </c>
    </row>
    <row r="21" spans="1:6" s="6" customFormat="1">
      <c r="A21" s="6" t="s">
        <v>27</v>
      </c>
      <c r="B21" s="8">
        <f>SUM(B18:B20)</f>
        <v>0</v>
      </c>
      <c r="C21" s="8">
        <f>SUM(C18:C20)</f>
        <v>36000</v>
      </c>
      <c r="D21" s="8">
        <f>SUM(D18:D20)</f>
        <v>135513</v>
      </c>
      <c r="E21" s="8">
        <f>SUM(E18:E20)</f>
        <v>0</v>
      </c>
      <c r="F21" s="8">
        <f>B21 - D21 - E21</f>
        <v>-135513</v>
      </c>
    </row>
    <row r="22" spans="1:6">
      <c r="A22" s="13" t="s">
        <v>32</v>
      </c>
      <c r="B22" s="13"/>
      <c r="C22" s="13"/>
      <c r="D22" s="7">
        <f>D16 - D21</f>
        <v>0</v>
      </c>
    </row>
    <row r="23" spans="1:6">
      <c r="A23" s="13" t="s">
        <v>33</v>
      </c>
      <c r="B23" s="13"/>
      <c r="C23" s="13"/>
      <c r="D23" s="7">
        <v>0</v>
      </c>
    </row>
    <row r="24" spans="1:6">
      <c r="A24" s="13" t="s">
        <v>34</v>
      </c>
      <c r="B24" s="13"/>
      <c r="C24" s="13"/>
      <c r="D24" s="7">
        <f>D22 + D23</f>
        <v>0</v>
      </c>
    </row>
    <row r="25" spans="1:6">
      <c r="A25" s="13" t="s">
        <v>35</v>
      </c>
      <c r="B25" s="13"/>
      <c r="C25" s="13"/>
    </row>
    <row r="26" spans="1:6">
      <c r="A26" s="13" t="s">
        <v>36</v>
      </c>
      <c r="B26" s="13"/>
      <c r="C26" s="13"/>
      <c r="D26" s="7">
        <v>0</v>
      </c>
    </row>
    <row r="27" spans="1:6">
      <c r="A27" s="13" t="s">
        <v>37</v>
      </c>
      <c r="B27" s="13"/>
      <c r="C27" s="13"/>
      <c r="D27" s="7">
        <v>0</v>
      </c>
    </row>
    <row r="28" spans="1:6">
      <c r="A28" s="13" t="s">
        <v>38</v>
      </c>
      <c r="B28" s="13"/>
      <c r="C28" s="13"/>
      <c r="D28" s="7">
        <v>0</v>
      </c>
    </row>
    <row r="29" spans="1:6">
      <c r="A29" s="13" t="s">
        <v>39</v>
      </c>
      <c r="B29" s="13"/>
      <c r="C29" s="13"/>
      <c r="D29" s="7">
        <v>0</v>
      </c>
    </row>
    <row r="30" spans="1:6">
      <c r="A30" s="13" t="s">
        <v>40</v>
      </c>
      <c r="B30" s="13"/>
      <c r="C30" s="13"/>
      <c r="D30" s="7">
        <v>0</v>
      </c>
    </row>
    <row r="31" spans="1:6">
      <c r="A31" s="13" t="s">
        <v>41</v>
      </c>
      <c r="B31" s="13"/>
      <c r="C31" s="13"/>
      <c r="D31" s="7">
        <v>0</v>
      </c>
    </row>
    <row r="32" spans="1:6">
      <c r="A32" s="13" t="s">
        <v>42</v>
      </c>
      <c r="B32" s="13"/>
      <c r="C32" s="13"/>
      <c r="D32" s="7">
        <v>0</v>
      </c>
    </row>
    <row r="33" spans="1:4">
      <c r="A33" s="13" t="s">
        <v>43</v>
      </c>
      <c r="B33" s="13"/>
      <c r="C33" s="13"/>
      <c r="D33" s="7">
        <f>D24 + D31 + D29 - D26 - D27 - D28 - D30 - D32</f>
        <v>0</v>
      </c>
    </row>
    <row r="34" spans="1:4">
      <c r="A34" s="13" t="s">
        <v>44</v>
      </c>
      <c r="B34" s="13"/>
      <c r="C34" s="13"/>
      <c r="D34" s="7">
        <v>0</v>
      </c>
    </row>
  </sheetData>
  <mergeCells count="20"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6:F6"/>
    <mergeCell ref="A7:F7"/>
    <mergeCell ref="A22:C22"/>
    <mergeCell ref="A23:C23"/>
    <mergeCell ref="A24:C24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28B3D-6934-4659-BB01-7040D41D4C7A}">
  <dimension ref="A1:E89"/>
  <sheetViews>
    <sheetView topLeftCell="A79" workbookViewId="0">
      <selection activeCell="E90" sqref="E90"/>
    </sheetView>
  </sheetViews>
  <sheetFormatPr defaultRowHeight="15"/>
  <cols>
    <col min="1" max="1" width="13.140625" bestFit="1" customWidth="1"/>
    <col min="2" max="2" width="28.140625" bestFit="1" customWidth="1"/>
    <col min="3" max="3" width="8" bestFit="1" customWidth="1"/>
    <col min="4" max="4" width="20.42578125" bestFit="1" customWidth="1"/>
    <col min="5" max="5" width="11" bestFit="1" customWidth="1"/>
  </cols>
  <sheetData>
    <row r="1" spans="1:5">
      <c r="A1" s="9" t="s">
        <v>45</v>
      </c>
      <c r="B1" s="9" t="s">
        <v>46</v>
      </c>
      <c r="C1" s="9" t="s">
        <v>47</v>
      </c>
      <c r="D1" s="9" t="s">
        <v>48</v>
      </c>
    </row>
    <row r="2" spans="1:5">
      <c r="A2" s="14" t="s">
        <v>49</v>
      </c>
      <c r="B2" s="10" t="s">
        <v>50</v>
      </c>
      <c r="C2" s="10" t="s">
        <v>51</v>
      </c>
      <c r="D2" s="10" t="s">
        <v>52</v>
      </c>
      <c r="E2" s="11">
        <v>-1800</v>
      </c>
    </row>
    <row r="3" spans="1:5">
      <c r="A3" s="14"/>
      <c r="B3" s="10" t="s">
        <v>53</v>
      </c>
      <c r="C3" s="10" t="s">
        <v>54</v>
      </c>
      <c r="D3" s="10" t="s">
        <v>52</v>
      </c>
      <c r="E3" s="11">
        <v>-900</v>
      </c>
    </row>
    <row r="4" spans="1:5">
      <c r="A4" s="14"/>
      <c r="B4" s="10" t="s">
        <v>55</v>
      </c>
      <c r="C4" s="10" t="s">
        <v>56</v>
      </c>
      <c r="D4" s="10" t="s">
        <v>52</v>
      </c>
      <c r="E4" s="11">
        <v>-1800</v>
      </c>
    </row>
    <row r="5" spans="1:5">
      <c r="A5" s="14"/>
      <c r="B5" s="10" t="s">
        <v>57</v>
      </c>
      <c r="C5" s="10" t="s">
        <v>58</v>
      </c>
      <c r="D5" s="10" t="s">
        <v>52</v>
      </c>
      <c r="E5" s="11">
        <v>-1800</v>
      </c>
    </row>
    <row r="6" spans="1:5">
      <c r="A6" s="14"/>
      <c r="B6" s="10" t="s">
        <v>59</v>
      </c>
      <c r="C6" s="10" t="s">
        <v>60</v>
      </c>
      <c r="D6" s="10" t="s">
        <v>52</v>
      </c>
      <c r="E6" s="11">
        <v>-1800</v>
      </c>
    </row>
    <row r="7" spans="1:5">
      <c r="A7" s="14"/>
      <c r="B7" s="10" t="s">
        <v>61</v>
      </c>
      <c r="C7" s="10" t="s">
        <v>62</v>
      </c>
      <c r="D7" s="10" t="s">
        <v>52</v>
      </c>
      <c r="E7" s="11">
        <v>-900</v>
      </c>
    </row>
    <row r="8" spans="1:5">
      <c r="A8" s="14"/>
      <c r="B8" s="10" t="s">
        <v>63</v>
      </c>
      <c r="C8" s="10" t="s">
        <v>64</v>
      </c>
      <c r="D8" s="10" t="s">
        <v>52</v>
      </c>
      <c r="E8" s="11">
        <v>-1398</v>
      </c>
    </row>
    <row r="9" spans="1:5">
      <c r="A9" s="14"/>
      <c r="B9" s="10" t="s">
        <v>65</v>
      </c>
      <c r="C9" s="10" t="s">
        <v>66</v>
      </c>
      <c r="D9" s="10" t="s">
        <v>52</v>
      </c>
      <c r="E9" s="11">
        <v>-1800</v>
      </c>
    </row>
    <row r="10" spans="1:5">
      <c r="A10" s="14"/>
      <c r="B10" s="10" t="s">
        <v>67</v>
      </c>
      <c r="C10" s="10" t="s">
        <v>68</v>
      </c>
      <c r="D10" s="10" t="s">
        <v>52</v>
      </c>
      <c r="E10" s="11">
        <v>-1800</v>
      </c>
    </row>
    <row r="11" spans="1:5">
      <c r="A11" s="14"/>
      <c r="B11" s="10" t="s">
        <v>69</v>
      </c>
      <c r="C11" s="10" t="s">
        <v>70</v>
      </c>
      <c r="D11" s="10" t="s">
        <v>52</v>
      </c>
      <c r="E11" s="11">
        <v>-900</v>
      </c>
    </row>
    <row r="12" spans="1:5">
      <c r="A12" s="14"/>
      <c r="B12" s="10" t="s">
        <v>71</v>
      </c>
      <c r="C12" s="10" t="s">
        <v>72</v>
      </c>
      <c r="D12" s="10" t="s">
        <v>52</v>
      </c>
      <c r="E12" s="11">
        <v>-1800</v>
      </c>
    </row>
    <row r="13" spans="1:5">
      <c r="A13" s="14"/>
      <c r="B13" s="10" t="s">
        <v>73</v>
      </c>
      <c r="C13" s="10" t="s">
        <v>74</v>
      </c>
      <c r="D13" s="10" t="s">
        <v>52</v>
      </c>
      <c r="E13" s="11">
        <v>-1800</v>
      </c>
    </row>
    <row r="14" spans="1:5">
      <c r="A14" s="14"/>
      <c r="B14" s="10" t="s">
        <v>75</v>
      </c>
      <c r="C14" s="10" t="s">
        <v>76</v>
      </c>
      <c r="D14" s="10" t="s">
        <v>52</v>
      </c>
      <c r="E14" s="11">
        <v>-1800</v>
      </c>
    </row>
    <row r="15" spans="1:5">
      <c r="A15" s="14"/>
      <c r="B15" s="10" t="s">
        <v>77</v>
      </c>
      <c r="C15" s="10" t="s">
        <v>78</v>
      </c>
      <c r="D15" s="10" t="s">
        <v>52</v>
      </c>
      <c r="E15" s="11">
        <v>-1800</v>
      </c>
    </row>
    <row r="16" spans="1:5">
      <c r="A16" s="14"/>
      <c r="B16" s="10" t="s">
        <v>79</v>
      </c>
      <c r="C16" s="10" t="s">
        <v>80</v>
      </c>
      <c r="D16" s="10" t="s">
        <v>52</v>
      </c>
      <c r="E16" s="11">
        <v>-1800</v>
      </c>
    </row>
    <row r="17" spans="1:5">
      <c r="A17" s="14"/>
      <c r="B17" s="10" t="s">
        <v>81</v>
      </c>
      <c r="C17" s="10" t="s">
        <v>82</v>
      </c>
      <c r="D17" s="10" t="s">
        <v>52</v>
      </c>
      <c r="E17" s="11">
        <v>-900</v>
      </c>
    </row>
    <row r="18" spans="1:5">
      <c r="A18" s="14"/>
      <c r="B18" s="10" t="s">
        <v>83</v>
      </c>
      <c r="C18" s="10" t="s">
        <v>84</v>
      </c>
      <c r="D18" s="10" t="s">
        <v>52</v>
      </c>
      <c r="E18" s="11">
        <v>-1800</v>
      </c>
    </row>
    <row r="19" spans="1:5">
      <c r="A19" s="14"/>
      <c r="B19" s="10" t="s">
        <v>85</v>
      </c>
      <c r="C19" s="10" t="s">
        <v>86</v>
      </c>
      <c r="D19" s="10" t="s">
        <v>52</v>
      </c>
      <c r="E19" s="11">
        <v>-1800</v>
      </c>
    </row>
    <row r="20" spans="1:5">
      <c r="A20" s="14"/>
      <c r="B20" s="10" t="s">
        <v>87</v>
      </c>
      <c r="C20" s="10" t="s">
        <v>88</v>
      </c>
      <c r="D20" s="10" t="s">
        <v>52</v>
      </c>
      <c r="E20" s="11">
        <v>-1800</v>
      </c>
    </row>
    <row r="21" spans="1:5">
      <c r="A21" s="14"/>
      <c r="B21" s="10" t="s">
        <v>89</v>
      </c>
      <c r="C21" s="10" t="s">
        <v>90</v>
      </c>
      <c r="D21" s="10" t="s">
        <v>52</v>
      </c>
      <c r="E21" s="11">
        <v>-1800</v>
      </c>
    </row>
    <row r="22" spans="1:5">
      <c r="A22" s="14"/>
      <c r="B22" s="10" t="s">
        <v>91</v>
      </c>
      <c r="C22" s="10" t="s">
        <v>92</v>
      </c>
      <c r="D22" s="10" t="s">
        <v>52</v>
      </c>
      <c r="E22" s="11">
        <v>-1800</v>
      </c>
    </row>
    <row r="23" spans="1:5">
      <c r="A23" s="14"/>
      <c r="B23" s="10" t="s">
        <v>93</v>
      </c>
      <c r="C23" s="10" t="s">
        <v>94</v>
      </c>
      <c r="D23" s="10" t="s">
        <v>52</v>
      </c>
      <c r="E23" s="11">
        <v>-1800</v>
      </c>
    </row>
    <row r="24" spans="1:5">
      <c r="A24" s="14"/>
      <c r="B24" s="10" t="s">
        <v>95</v>
      </c>
      <c r="C24" s="10" t="s">
        <v>96</v>
      </c>
      <c r="D24" s="10" t="s">
        <v>52</v>
      </c>
      <c r="E24" s="11">
        <v>-1800</v>
      </c>
    </row>
    <row r="25" spans="1:5">
      <c r="A25" s="14"/>
      <c r="B25" s="10" t="s">
        <v>97</v>
      </c>
      <c r="C25" s="10" t="s">
        <v>98</v>
      </c>
      <c r="D25" s="10" t="s">
        <v>52</v>
      </c>
      <c r="E25" s="11">
        <v>-900</v>
      </c>
    </row>
    <row r="26" spans="1:5">
      <c r="A26" s="14"/>
      <c r="B26" s="10" t="s">
        <v>99</v>
      </c>
      <c r="C26" s="10" t="s">
        <v>100</v>
      </c>
      <c r="D26" s="10" t="s">
        <v>52</v>
      </c>
      <c r="E26" s="11">
        <v>-900</v>
      </c>
    </row>
    <row r="27" spans="1:5">
      <c r="A27" s="14"/>
      <c r="B27" s="10" t="s">
        <v>101</v>
      </c>
      <c r="C27" s="10" t="s">
        <v>102</v>
      </c>
      <c r="D27" s="10" t="s">
        <v>52</v>
      </c>
      <c r="E27" s="11">
        <v>-1800</v>
      </c>
    </row>
    <row r="28" spans="1:5">
      <c r="A28" s="14"/>
      <c r="B28" s="10" t="s">
        <v>103</v>
      </c>
      <c r="C28" s="10" t="s">
        <v>104</v>
      </c>
      <c r="D28" s="10" t="s">
        <v>52</v>
      </c>
      <c r="E28" s="11">
        <v>-900</v>
      </c>
    </row>
    <row r="29" spans="1:5">
      <c r="A29" s="14"/>
      <c r="B29" s="10" t="s">
        <v>105</v>
      </c>
      <c r="C29" s="10" t="s">
        <v>106</v>
      </c>
      <c r="D29" s="10" t="s">
        <v>52</v>
      </c>
      <c r="E29" s="11">
        <v>-900</v>
      </c>
    </row>
    <row r="30" spans="1:5">
      <c r="A30" s="14"/>
      <c r="B30" s="10" t="s">
        <v>107</v>
      </c>
      <c r="C30" s="10" t="s">
        <v>108</v>
      </c>
      <c r="D30" s="10" t="s">
        <v>52</v>
      </c>
      <c r="E30" s="11">
        <v>-1800</v>
      </c>
    </row>
    <row r="31" spans="1:5">
      <c r="A31" s="14"/>
      <c r="B31" s="10" t="s">
        <v>109</v>
      </c>
      <c r="C31" s="10" t="s">
        <v>110</v>
      </c>
      <c r="D31" s="10" t="s">
        <v>52</v>
      </c>
      <c r="E31" s="11">
        <v>-1800</v>
      </c>
    </row>
    <row r="32" spans="1:5">
      <c r="A32" s="14"/>
      <c r="B32" s="10" t="s">
        <v>111</v>
      </c>
      <c r="C32" s="10" t="s">
        <v>112</v>
      </c>
      <c r="D32" s="10" t="s">
        <v>52</v>
      </c>
      <c r="E32" s="11">
        <v>-1800</v>
      </c>
    </row>
    <row r="33" spans="1:5">
      <c r="A33" s="14"/>
      <c r="B33" s="10" t="s">
        <v>113</v>
      </c>
      <c r="C33" s="10" t="s">
        <v>114</v>
      </c>
      <c r="D33" s="10" t="s">
        <v>52</v>
      </c>
      <c r="E33" s="11">
        <v>-1800</v>
      </c>
    </row>
    <row r="34" spans="1:5">
      <c r="A34" s="14"/>
      <c r="B34" s="10" t="s">
        <v>115</v>
      </c>
      <c r="C34" s="10" t="s">
        <v>116</v>
      </c>
      <c r="D34" s="10" t="s">
        <v>52</v>
      </c>
      <c r="E34" s="11">
        <v>-900</v>
      </c>
    </row>
    <row r="35" spans="1:5">
      <c r="A35" s="14"/>
      <c r="B35" s="10" t="s">
        <v>117</v>
      </c>
      <c r="C35" s="10" t="s">
        <v>118</v>
      </c>
      <c r="D35" s="10" t="s">
        <v>52</v>
      </c>
      <c r="E35" s="11">
        <v>-1800</v>
      </c>
    </row>
    <row r="36" spans="1:5">
      <c r="A36" s="14"/>
      <c r="B36" s="10" t="s">
        <v>119</v>
      </c>
      <c r="C36" s="10" t="s">
        <v>120</v>
      </c>
      <c r="D36" s="10" t="s">
        <v>52</v>
      </c>
      <c r="E36" s="11">
        <v>-1800</v>
      </c>
    </row>
    <row r="37" spans="1:5">
      <c r="A37" s="14"/>
      <c r="B37" s="10" t="s">
        <v>121</v>
      </c>
      <c r="C37" s="10" t="s">
        <v>122</v>
      </c>
      <c r="D37" s="10" t="s">
        <v>52</v>
      </c>
      <c r="E37" s="11">
        <v>-900</v>
      </c>
    </row>
    <row r="38" spans="1:5">
      <c r="A38" s="14"/>
      <c r="B38" s="10" t="s">
        <v>123</v>
      </c>
      <c r="C38" s="10" t="s">
        <v>124</v>
      </c>
      <c r="D38" s="10" t="s">
        <v>52</v>
      </c>
      <c r="E38" s="11">
        <v>-1800</v>
      </c>
    </row>
    <row r="39" spans="1:5">
      <c r="A39" s="14"/>
      <c r="B39" s="10" t="s">
        <v>125</v>
      </c>
      <c r="C39" s="10" t="s">
        <v>126</v>
      </c>
      <c r="D39" s="10" t="s">
        <v>52</v>
      </c>
      <c r="E39" s="11">
        <v>-1800</v>
      </c>
    </row>
    <row r="40" spans="1:5">
      <c r="A40" s="14"/>
      <c r="B40" s="10" t="s">
        <v>127</v>
      </c>
      <c r="C40" s="10" t="s">
        <v>128</v>
      </c>
      <c r="D40" s="10" t="s">
        <v>52</v>
      </c>
      <c r="E40" s="11">
        <v>-1455</v>
      </c>
    </row>
    <row r="41" spans="1:5">
      <c r="A41" s="14"/>
      <c r="B41" s="10" t="s">
        <v>129</v>
      </c>
      <c r="C41" s="10" t="s">
        <v>130</v>
      </c>
      <c r="D41" s="10" t="s">
        <v>52</v>
      </c>
      <c r="E41" s="11">
        <v>-1800</v>
      </c>
    </row>
    <row r="42" spans="1:5">
      <c r="A42" s="14"/>
      <c r="B42" s="10" t="s">
        <v>131</v>
      </c>
      <c r="C42" s="10" t="s">
        <v>132</v>
      </c>
      <c r="D42" s="10" t="s">
        <v>52</v>
      </c>
      <c r="E42" s="11">
        <v>-1800</v>
      </c>
    </row>
    <row r="43" spans="1:5">
      <c r="A43" s="14"/>
      <c r="B43" s="10" t="s">
        <v>133</v>
      </c>
      <c r="C43" s="10" t="s">
        <v>134</v>
      </c>
      <c r="D43" s="10" t="s">
        <v>52</v>
      </c>
      <c r="E43" s="11">
        <v>-1800</v>
      </c>
    </row>
    <row r="44" spans="1:5">
      <c r="A44" s="14"/>
      <c r="B44" s="10" t="s">
        <v>135</v>
      </c>
      <c r="C44" s="10" t="s">
        <v>136</v>
      </c>
      <c r="D44" s="10" t="s">
        <v>52</v>
      </c>
      <c r="E44" s="11">
        <v>-1800</v>
      </c>
    </row>
    <row r="45" spans="1:5">
      <c r="A45" s="14"/>
      <c r="B45" s="10" t="s">
        <v>137</v>
      </c>
      <c r="C45" s="10" t="s">
        <v>138</v>
      </c>
      <c r="D45" s="10" t="s">
        <v>52</v>
      </c>
      <c r="E45" s="11">
        <v>-1800</v>
      </c>
    </row>
    <row r="46" spans="1:5">
      <c r="A46" s="14"/>
      <c r="B46" s="10" t="s">
        <v>139</v>
      </c>
      <c r="C46" s="10" t="s">
        <v>140</v>
      </c>
      <c r="D46" s="10" t="s">
        <v>52</v>
      </c>
      <c r="E46" s="11">
        <v>-1800</v>
      </c>
    </row>
    <row r="47" spans="1:5">
      <c r="A47" s="14"/>
      <c r="B47" s="10" t="s">
        <v>141</v>
      </c>
      <c r="C47" s="10" t="s">
        <v>142</v>
      </c>
      <c r="D47" s="10" t="s">
        <v>52</v>
      </c>
      <c r="E47" s="11">
        <v>-1800</v>
      </c>
    </row>
    <row r="48" spans="1:5">
      <c r="A48" s="14"/>
      <c r="B48" s="10" t="s">
        <v>143</v>
      </c>
      <c r="C48" s="10" t="s">
        <v>144</v>
      </c>
      <c r="D48" s="10" t="s">
        <v>52</v>
      </c>
      <c r="E48" s="11">
        <v>-1800</v>
      </c>
    </row>
    <row r="49" spans="1:5">
      <c r="A49" s="14"/>
      <c r="B49" s="10" t="s">
        <v>145</v>
      </c>
      <c r="C49" s="10" t="s">
        <v>146</v>
      </c>
      <c r="D49" s="10" t="s">
        <v>52</v>
      </c>
      <c r="E49" s="11">
        <v>-1800</v>
      </c>
    </row>
    <row r="50" spans="1:5">
      <c r="A50" s="14"/>
      <c r="B50" s="10" t="s">
        <v>147</v>
      </c>
      <c r="C50" s="10" t="s">
        <v>148</v>
      </c>
      <c r="D50" s="10" t="s">
        <v>52</v>
      </c>
      <c r="E50" s="11">
        <v>-1800</v>
      </c>
    </row>
    <row r="51" spans="1:5">
      <c r="A51" s="14"/>
      <c r="B51" s="10" t="s">
        <v>149</v>
      </c>
      <c r="C51" s="10" t="s">
        <v>150</v>
      </c>
      <c r="D51" s="10" t="s">
        <v>52</v>
      </c>
      <c r="E51" s="11">
        <v>-1800</v>
      </c>
    </row>
    <row r="52" spans="1:5">
      <c r="A52" s="14"/>
      <c r="B52" s="10" t="s">
        <v>151</v>
      </c>
      <c r="C52" s="10" t="s">
        <v>152</v>
      </c>
      <c r="D52" s="10" t="s">
        <v>52</v>
      </c>
      <c r="E52" s="11">
        <v>-1800</v>
      </c>
    </row>
    <row r="53" spans="1:5">
      <c r="A53" s="14"/>
      <c r="B53" s="10" t="s">
        <v>153</v>
      </c>
      <c r="C53" s="10" t="s">
        <v>154</v>
      </c>
      <c r="D53" s="10" t="s">
        <v>52</v>
      </c>
      <c r="E53" s="11">
        <v>-1800</v>
      </c>
    </row>
    <row r="54" spans="1:5">
      <c r="A54" s="14"/>
      <c r="B54" s="10" t="s">
        <v>155</v>
      </c>
      <c r="C54" s="10" t="s">
        <v>156</v>
      </c>
      <c r="D54" s="10" t="s">
        <v>52</v>
      </c>
      <c r="E54" s="11">
        <v>-1800</v>
      </c>
    </row>
    <row r="55" spans="1:5">
      <c r="A55" s="14"/>
      <c r="B55" s="10" t="s">
        <v>157</v>
      </c>
      <c r="C55" s="10" t="s">
        <v>158</v>
      </c>
      <c r="D55" s="10" t="s">
        <v>52</v>
      </c>
      <c r="E55" s="11">
        <v>-1800</v>
      </c>
    </row>
    <row r="56" spans="1:5">
      <c r="A56" s="14"/>
      <c r="B56" s="10" t="s">
        <v>159</v>
      </c>
      <c r="C56" s="10" t="s">
        <v>160</v>
      </c>
      <c r="D56" s="10" t="s">
        <v>52</v>
      </c>
      <c r="E56" s="11">
        <v>-1800</v>
      </c>
    </row>
    <row r="57" spans="1:5">
      <c r="A57" s="14"/>
      <c r="B57" s="10" t="s">
        <v>161</v>
      </c>
      <c r="C57" s="10" t="s">
        <v>162</v>
      </c>
      <c r="D57" s="10" t="s">
        <v>52</v>
      </c>
      <c r="E57" s="11">
        <v>-1485</v>
      </c>
    </row>
    <row r="58" spans="1:5">
      <c r="A58" s="14"/>
      <c r="B58" s="10" t="s">
        <v>163</v>
      </c>
      <c r="C58" s="10" t="s">
        <v>164</v>
      </c>
      <c r="D58" s="10" t="s">
        <v>52</v>
      </c>
      <c r="E58" s="11">
        <v>-1275</v>
      </c>
    </row>
    <row r="59" spans="1:5">
      <c r="A59" s="14"/>
      <c r="B59" s="10" t="s">
        <v>165</v>
      </c>
      <c r="C59" s="10" t="s">
        <v>166</v>
      </c>
      <c r="D59" s="10" t="s">
        <v>52</v>
      </c>
      <c r="E59" s="11">
        <v>-1800</v>
      </c>
    </row>
    <row r="60" spans="1:5">
      <c r="A60" s="14"/>
      <c r="B60" s="10" t="s">
        <v>167</v>
      </c>
      <c r="C60" s="10" t="s">
        <v>168</v>
      </c>
      <c r="D60" s="10" t="s">
        <v>52</v>
      </c>
      <c r="E60" s="11">
        <v>-1800</v>
      </c>
    </row>
    <row r="61" spans="1:5">
      <c r="A61" s="14"/>
      <c r="B61" s="10" t="s">
        <v>169</v>
      </c>
      <c r="C61" s="10" t="s">
        <v>170</v>
      </c>
      <c r="D61" s="10" t="s">
        <v>52</v>
      </c>
      <c r="E61" s="11">
        <v>-900</v>
      </c>
    </row>
    <row r="62" spans="1:5">
      <c r="A62" s="14"/>
      <c r="B62" s="10" t="s">
        <v>171</v>
      </c>
      <c r="C62" s="10" t="s">
        <v>172</v>
      </c>
      <c r="D62" s="10" t="s">
        <v>52</v>
      </c>
      <c r="E62" s="11">
        <v>-900</v>
      </c>
    </row>
    <row r="63" spans="1:5">
      <c r="A63" s="14"/>
      <c r="B63" s="10" t="s">
        <v>173</v>
      </c>
      <c r="C63" s="10" t="s">
        <v>174</v>
      </c>
      <c r="D63" s="10" t="s">
        <v>52</v>
      </c>
      <c r="E63" s="11">
        <v>0</v>
      </c>
    </row>
    <row r="64" spans="1:5">
      <c r="A64" s="14"/>
      <c r="B64" s="10" t="s">
        <v>175</v>
      </c>
      <c r="C64" s="10" t="s">
        <v>176</v>
      </c>
      <c r="D64" s="10" t="s">
        <v>52</v>
      </c>
      <c r="E64" s="11">
        <v>-1800</v>
      </c>
    </row>
    <row r="65" spans="1:5">
      <c r="A65" s="14"/>
      <c r="B65" s="10" t="s">
        <v>177</v>
      </c>
      <c r="C65" s="10" t="s">
        <v>178</v>
      </c>
      <c r="D65" s="10" t="s">
        <v>52</v>
      </c>
      <c r="E65" s="11">
        <v>-1800</v>
      </c>
    </row>
    <row r="66" spans="1:5">
      <c r="A66" s="14"/>
      <c r="B66" s="10" t="s">
        <v>179</v>
      </c>
      <c r="C66" s="10" t="s">
        <v>180</v>
      </c>
      <c r="D66" s="10" t="s">
        <v>52</v>
      </c>
      <c r="E66" s="11">
        <v>-1800</v>
      </c>
    </row>
    <row r="67" spans="1:5">
      <c r="A67" s="14"/>
      <c r="B67" s="10" t="s">
        <v>181</v>
      </c>
      <c r="C67" s="10" t="s">
        <v>182</v>
      </c>
      <c r="D67" s="10" t="s">
        <v>52</v>
      </c>
      <c r="E67" s="11">
        <v>-1800</v>
      </c>
    </row>
    <row r="68" spans="1:5">
      <c r="A68" s="14"/>
      <c r="B68" s="10" t="s">
        <v>183</v>
      </c>
      <c r="C68" s="10" t="s">
        <v>184</v>
      </c>
      <c r="D68" s="10" t="s">
        <v>52</v>
      </c>
      <c r="E68" s="11">
        <v>-1800</v>
      </c>
    </row>
    <row r="69" spans="1:5">
      <c r="A69" s="14"/>
      <c r="B69" s="10" t="s">
        <v>185</v>
      </c>
      <c r="C69" s="10" t="s">
        <v>186</v>
      </c>
      <c r="D69" s="10" t="s">
        <v>52</v>
      </c>
      <c r="E69" s="11">
        <v>-1800</v>
      </c>
    </row>
    <row r="70" spans="1:5">
      <c r="A70" s="14"/>
      <c r="B70" s="10" t="s">
        <v>187</v>
      </c>
      <c r="C70" s="10" t="s">
        <v>188</v>
      </c>
      <c r="D70" s="10" t="s">
        <v>52</v>
      </c>
      <c r="E70" s="11">
        <v>-1800</v>
      </c>
    </row>
    <row r="71" spans="1:5">
      <c r="A71" s="14"/>
      <c r="B71" s="10" t="s">
        <v>189</v>
      </c>
      <c r="C71" s="10" t="s">
        <v>190</v>
      </c>
      <c r="D71" s="10" t="s">
        <v>52</v>
      </c>
      <c r="E71" s="11">
        <v>-1800</v>
      </c>
    </row>
    <row r="72" spans="1:5">
      <c r="A72" s="14"/>
      <c r="B72" s="10" t="s">
        <v>191</v>
      </c>
      <c r="C72" s="10" t="s">
        <v>192</v>
      </c>
      <c r="D72" s="10" t="s">
        <v>52</v>
      </c>
      <c r="E72" s="11">
        <v>-1800</v>
      </c>
    </row>
    <row r="73" spans="1:5">
      <c r="A73" s="14"/>
      <c r="B73" s="10" t="s">
        <v>193</v>
      </c>
      <c r="C73" s="10" t="s">
        <v>194</v>
      </c>
      <c r="D73" s="10" t="s">
        <v>52</v>
      </c>
      <c r="E73" s="11">
        <v>-1800</v>
      </c>
    </row>
    <row r="74" spans="1:5">
      <c r="A74" s="14"/>
      <c r="B74" s="10" t="s">
        <v>195</v>
      </c>
      <c r="C74" s="10" t="s">
        <v>196</v>
      </c>
      <c r="D74" s="10" t="s">
        <v>52</v>
      </c>
      <c r="E74" s="11">
        <v>-1800</v>
      </c>
    </row>
    <row r="75" spans="1:5">
      <c r="A75" s="14"/>
      <c r="B75" s="10" t="s">
        <v>197</v>
      </c>
      <c r="C75" s="10" t="s">
        <v>198</v>
      </c>
      <c r="D75" s="10" t="s">
        <v>52</v>
      </c>
      <c r="E75" s="11">
        <v>-900</v>
      </c>
    </row>
    <row r="76" spans="1:5">
      <c r="A76" s="14"/>
      <c r="B76" s="10" t="s">
        <v>199</v>
      </c>
      <c r="C76" s="10" t="s">
        <v>200</v>
      </c>
      <c r="D76" s="10" t="s">
        <v>52</v>
      </c>
      <c r="E76" s="11">
        <v>-1800</v>
      </c>
    </row>
    <row r="77" spans="1:5">
      <c r="A77" s="14"/>
      <c r="B77" s="10" t="s">
        <v>201</v>
      </c>
      <c r="C77" s="10" t="s">
        <v>202</v>
      </c>
      <c r="D77" s="10" t="s">
        <v>52</v>
      </c>
      <c r="E77" s="11">
        <v>-1800.0000000000002</v>
      </c>
    </row>
    <row r="78" spans="1:5">
      <c r="A78" s="14"/>
      <c r="B78" s="10" t="s">
        <v>203</v>
      </c>
      <c r="C78" s="10" t="s">
        <v>204</v>
      </c>
      <c r="D78" s="10" t="s">
        <v>52</v>
      </c>
      <c r="E78" s="11">
        <v>-1800</v>
      </c>
    </row>
    <row r="79" spans="1:5">
      <c r="A79" s="14" t="s">
        <v>205</v>
      </c>
      <c r="B79" s="10" t="s">
        <v>206</v>
      </c>
      <c r="C79" s="10" t="s">
        <v>207</v>
      </c>
      <c r="D79" s="10" t="s">
        <v>208</v>
      </c>
      <c r="E79" s="11">
        <v>-1100</v>
      </c>
    </row>
    <row r="80" spans="1:5">
      <c r="A80" s="14"/>
      <c r="B80" s="10" t="s">
        <v>209</v>
      </c>
      <c r="C80" s="10" t="s">
        <v>210</v>
      </c>
      <c r="D80" s="10" t="s">
        <v>208</v>
      </c>
      <c r="E80" s="11">
        <v>-1800</v>
      </c>
    </row>
    <row r="81" spans="1:5">
      <c r="A81" s="14"/>
      <c r="B81" s="10" t="s">
        <v>211</v>
      </c>
      <c r="C81" s="10" t="s">
        <v>212</v>
      </c>
      <c r="D81" s="10" t="s">
        <v>208</v>
      </c>
      <c r="E81" s="11">
        <v>-1100</v>
      </c>
    </row>
    <row r="82" spans="1:5">
      <c r="A82" s="14"/>
      <c r="B82" s="10" t="s">
        <v>213</v>
      </c>
      <c r="C82" s="10" t="s">
        <v>214</v>
      </c>
      <c r="D82" s="10" t="s">
        <v>208</v>
      </c>
      <c r="E82" s="11">
        <v>-750</v>
      </c>
    </row>
    <row r="83" spans="1:5">
      <c r="A83" s="14"/>
      <c r="B83" s="10" t="s">
        <v>215</v>
      </c>
      <c r="C83" s="10" t="s">
        <v>216</v>
      </c>
      <c r="D83" s="10" t="s">
        <v>208</v>
      </c>
      <c r="E83" s="11">
        <v>-900</v>
      </c>
    </row>
    <row r="84" spans="1:5">
      <c r="A84" s="14"/>
      <c r="B84" s="10" t="s">
        <v>217</v>
      </c>
      <c r="C84" s="10" t="s">
        <v>218</v>
      </c>
      <c r="D84" s="10" t="s">
        <v>208</v>
      </c>
      <c r="E84" s="11">
        <v>-1100</v>
      </c>
    </row>
    <row r="85" spans="1:5">
      <c r="A85" s="14"/>
      <c r="B85" s="10" t="s">
        <v>219</v>
      </c>
      <c r="C85" s="10" t="s">
        <v>220</v>
      </c>
      <c r="D85" s="10" t="s">
        <v>208</v>
      </c>
      <c r="E85" s="11">
        <v>-1800</v>
      </c>
    </row>
    <row r="86" spans="1:5">
      <c r="A86" s="14"/>
      <c r="B86" s="10" t="s">
        <v>221</v>
      </c>
      <c r="C86" s="10" t="s">
        <v>222</v>
      </c>
      <c r="D86" s="10" t="s">
        <v>208</v>
      </c>
      <c r="E86" s="11">
        <v>-1800</v>
      </c>
    </row>
    <row r="87" spans="1:5">
      <c r="A87" s="14"/>
      <c r="B87" s="10" t="s">
        <v>223</v>
      </c>
      <c r="C87" s="10" t="s">
        <v>224</v>
      </c>
      <c r="D87" s="10" t="s">
        <v>208</v>
      </c>
      <c r="E87" s="11">
        <v>-900</v>
      </c>
    </row>
    <row r="88" spans="1:5">
      <c r="A88" s="14"/>
      <c r="B88" s="10" t="s">
        <v>225</v>
      </c>
      <c r="C88" s="10" t="s">
        <v>226</v>
      </c>
      <c r="D88" s="10" t="s">
        <v>208</v>
      </c>
      <c r="E88" s="11">
        <v>-750</v>
      </c>
    </row>
    <row r="89" spans="1:5">
      <c r="A89" s="14" t="s">
        <v>227</v>
      </c>
      <c r="B89" s="14" t="s">
        <v>228</v>
      </c>
      <c r="C89" s="14" t="s">
        <v>228</v>
      </c>
      <c r="D89" s="14" t="s">
        <v>228</v>
      </c>
      <c r="E89" s="11">
        <f>SUM(E2:E88)</f>
        <v>-135513</v>
      </c>
    </row>
  </sheetData>
  <mergeCells count="3">
    <mergeCell ref="A79:A88"/>
    <mergeCell ref="A89:D89"/>
    <mergeCell ref="A2:A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Wisconsin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Grose, Rachel</dc:creator>
  <cp:keywords/>
  <dc:description/>
  <cp:lastModifiedBy>Amanda King</cp:lastModifiedBy>
  <cp:revision/>
  <dcterms:created xsi:type="dcterms:W3CDTF">2023-01-18T14:52:47Z</dcterms:created>
  <dcterms:modified xsi:type="dcterms:W3CDTF">2023-11-27T20:31:36Z</dcterms:modified>
  <cp:category/>
  <cp:contentStatus/>
</cp:coreProperties>
</file>