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1"/>
  <workbookPr hidePivotFieldList="1"/>
  <mc:AlternateContent xmlns:mc="http://schemas.openxmlformats.org/markup-compatibility/2006">
    <mc:Choice Requires="x15">
      <x15ac:absPath xmlns:x15ac="http://schemas.microsoft.com/office/spreadsheetml/2010/11/ac" url="N:\FRAS\GL\Internal Audits\General Ledger Clearing Accounts Audit 9.2022\FY24 Follow Ups\Recons from Divs\"/>
    </mc:Choice>
  </mc:AlternateContent>
  <xr:revisionPtr revIDLastSave="0" documentId="8_{53B17F6A-B0FC-450B-B442-DA4D85EAD9ED}" xr6:coauthVersionLast="47" xr6:coauthVersionMax="47" xr10:uidLastSave="{00000000-0000-0000-0000-000000000000}"/>
  <bookViews>
    <workbookView xWindow="28680" yWindow="-120" windowWidth="29040" windowHeight="15990" tabRatio="687" xr2:uid="{00000000-000D-0000-FFFF-FFFF00000000}"/>
  </bookViews>
  <sheets>
    <sheet name="Recon Total" sheetId="1" r:id="rId1"/>
    <sheet name="Fleet Details" sheetId="42" r:id="rId2"/>
    <sheet name="Voucher Details" sheetId="43" r:id="rId3"/>
    <sheet name="X" sheetId="21" state="veryHidden" r:id="rId4"/>
    <sheet name="A216810396964DCDB399904ED81BA8E" sheetId="16" state="veryHidden" r:id="rId5"/>
    <sheet name="N" sheetId="6" state="veryHidden" r:id="rId6"/>
  </sheets>
  <definedNames>
    <definedName name="_xlnm._FilterDatabase" localSheetId="4" hidden="1">A216810396964DCDB399904ED81BA8E!$A$1:$C$1</definedName>
    <definedName name="_xlnm._FilterDatabase" localSheetId="1" hidden="1">'Fleet Details'!$A$1:$L$1</definedName>
    <definedName name="_xlnm.Print_Area" localSheetId="0">'Recon Total'!$A:$F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AI2" i="6" l="1"/>
  <c r="N2" i="6"/>
  <c r="O2" i="6"/>
  <c r="F24" i="1" l="1"/>
  <c r="F27" i="1" s="1"/>
</calcChain>
</file>

<file path=xl/sharedStrings.xml><?xml version="1.0" encoding="utf-8"?>
<sst xmlns="http://schemas.openxmlformats.org/spreadsheetml/2006/main" count="235" uniqueCount="114">
  <si>
    <t>Balance Sheet Account Reconciliation</t>
  </si>
  <si>
    <t>Division of Information Technology</t>
  </si>
  <si>
    <t xml:space="preserve">Clearing Account: </t>
  </si>
  <si>
    <t>061071 FUND 128</t>
  </si>
  <si>
    <t>Month-end Date:</t>
  </si>
  <si>
    <t>June 30, 2023</t>
  </si>
  <si>
    <t>Prepared by:</t>
  </si>
  <si>
    <t>Lisa Linnemanstons</t>
  </si>
  <si>
    <t>Period:</t>
  </si>
  <si>
    <t>FY 2023</t>
  </si>
  <si>
    <t>Reviewed by:</t>
  </si>
  <si>
    <t>RLC 10/10/2023</t>
  </si>
  <si>
    <t>Date Reviewed:</t>
  </si>
  <si>
    <t>Summary</t>
  </si>
  <si>
    <t>Beginning Balance</t>
  </si>
  <si>
    <t>9800 - Earnings - Investments</t>
  </si>
  <si>
    <t>9942 -Trfs-Same Funds/Same Units</t>
  </si>
  <si>
    <t>2140 - Travel - Fleet</t>
  </si>
  <si>
    <t>FUND FY Ending Balance</t>
  </si>
  <si>
    <t>Item Details</t>
  </si>
  <si>
    <t>DoIT Fleet Charges that needed to be allocated to the DEPTIDs where the revenue was collected. As the revenue was in previous FY, moving to 069999 to be covered by division overhead.</t>
  </si>
  <si>
    <t>Previous Fiscal Years' expenses that revenue was posted to another DEPTID, move to 069999 to offset revenue</t>
  </si>
  <si>
    <t>Item Details Total</t>
  </si>
  <si>
    <t>Unreconciled Balance (should be $0)</t>
  </si>
  <si>
    <t>Additional Notes:</t>
  </si>
  <si>
    <t>The $2574 is related to AP Credit Vouchers that were processed in FY2017 but vendor never issued a refund and there were no further invoices to apply credits against. The vendor has since gone out of business. Sarah Hart Mcguinnis approved write off of credit vouchers on Oct 10, 2023.</t>
  </si>
  <si>
    <t>Fund</t>
  </si>
  <si>
    <t>Dept</t>
  </si>
  <si>
    <t>Program</t>
  </si>
  <si>
    <t>Project</t>
  </si>
  <si>
    <t>Class</t>
  </si>
  <si>
    <t>Account</t>
  </si>
  <si>
    <t>Amount</t>
  </si>
  <si>
    <t>Posted Date</t>
  </si>
  <si>
    <t>Line Descr</t>
  </si>
  <si>
    <t>Jrnl ID</t>
  </si>
  <si>
    <t>Jrnl Date</t>
  </si>
  <si>
    <t>Acct Descr</t>
  </si>
  <si>
    <t>128</t>
  </si>
  <si>
    <t>061071</t>
  </si>
  <si>
    <t>6</t>
  </si>
  <si>
    <t xml:space="preserve"> </t>
  </si>
  <si>
    <t>2140</t>
  </si>
  <si>
    <t>FLEET-JUL-387255</t>
  </si>
  <si>
    <t>JRB0394953</t>
  </si>
  <si>
    <t>Travel-Fleet Charges-Vehicles</t>
  </si>
  <si>
    <t>FLEET-AUG-388211</t>
  </si>
  <si>
    <t>JRB0397050</t>
  </si>
  <si>
    <t>FLEET-SEP-389084</t>
  </si>
  <si>
    <t>JRB0399757</t>
  </si>
  <si>
    <t>FLEET-OCT-389877</t>
  </si>
  <si>
    <t>JRB0402880</t>
  </si>
  <si>
    <t>FLEET-NOV-390664</t>
  </si>
  <si>
    <t>JRB0405743</t>
  </si>
  <si>
    <t>FLEET-DEC-392357</t>
  </si>
  <si>
    <t>JRB0408850</t>
  </si>
  <si>
    <t>FLEET-MAY-396380</t>
  </si>
  <si>
    <t>JRB0427514</t>
  </si>
  <si>
    <t>Voucher ID</t>
  </si>
  <si>
    <t>PO</t>
  </si>
  <si>
    <t>Voucher Unit</t>
  </si>
  <si>
    <t>Invoice No.</t>
  </si>
  <si>
    <t>Invoice Date</t>
  </si>
  <si>
    <t>Vendor ID</t>
  </si>
  <si>
    <t>Vendor Name</t>
  </si>
  <si>
    <t>Description</t>
  </si>
  <si>
    <t>Payment Method</t>
  </si>
  <si>
    <t>BA46653001</t>
  </si>
  <si>
    <t>UWMSN</t>
  </si>
  <si>
    <t>BANDWIDTH.COM INC</t>
  </si>
  <si>
    <t>Republic Wireless mobile devic</t>
  </si>
  <si>
    <t>CHK</t>
  </si>
  <si>
    <t>Address</t>
  </si>
  <si>
    <t>ValueType</t>
  </si>
  <si>
    <t>Value</t>
  </si>
  <si>
    <t>Sheet Name</t>
  </si>
  <si>
    <t>Start Cell</t>
  </si>
  <si>
    <t>End Cell</t>
  </si>
  <si>
    <t>Module</t>
  </si>
  <si>
    <t>Responsibility</t>
  </si>
  <si>
    <t>ReportName</t>
  </si>
  <si>
    <t>Parameters</t>
  </si>
  <si>
    <t>Rows</t>
  </si>
  <si>
    <t>User Id</t>
  </si>
  <si>
    <t>Module ID</t>
  </si>
  <si>
    <t>Responsibility ID</t>
  </si>
  <si>
    <t>Report Id</t>
  </si>
  <si>
    <t>Headers</t>
  </si>
  <si>
    <t>Pivot Sheet Name Ref</t>
  </si>
  <si>
    <t>Sheet Name Ref</t>
  </si>
  <si>
    <t>Process ID</t>
  </si>
  <si>
    <t>EiS SessionID</t>
  </si>
  <si>
    <t>Pivot Sheet Name</t>
  </si>
  <si>
    <t>Old Processid</t>
  </si>
  <si>
    <t>ColumnsCount</t>
  </si>
  <si>
    <t>Download Time</t>
  </si>
  <si>
    <t>Error Message</t>
  </si>
  <si>
    <t>SecurityGroupId</t>
  </si>
  <si>
    <t>MandatoryParameters</t>
  </si>
  <si>
    <t>CL Module</t>
  </si>
  <si>
    <t>CL Responsibility</t>
  </si>
  <si>
    <t>CL Report Name</t>
  </si>
  <si>
    <t>CL Parameters</t>
  </si>
  <si>
    <t>IsModifyReport</t>
  </si>
  <si>
    <t>DoIT General Ledger Data</t>
  </si>
  <si>
    <t>A1</t>
  </si>
  <si>
    <t>General Ledger</t>
  </si>
  <si>
    <t>Public Sector General Ledger Super User( Access Set =&gt; DIV. OF INFORMATION TECHNOLOGY )</t>
  </si>
  <si>
    <t>Cost Center(s)=='0000','0100','0125','0150','0151','0170','0180','0200','0300','0350','0370','0371','0372','0373','0374','0500','0501','0502','0503','0510','0511','0512','0513','0514','0515','0530','0531','0532','0533','0534','0535','0537','0580','0584','0586','0587','0590','0700','0701','0702','1000','1005','1010','1024','1027','1030','1070','1071','2000','2005','2020','2025','2030','2040','2045','2050','2060','2070','2080','3940','4000','4010','4012','4014','4022','4023','4026','4029','4030','4031','4033','4036','4060','4065','4068','4070','4078','4079','4080','4081','4083','4085','4094','4098','4183','4188','4189','4280','4281','4282','4283','4296','4298','4320','4321','4350','4370','4501','4502','4503','4504','4505','4600','4601','4602','4603','4604','5000','5030','5040','5041','5042','5043','5045','5047','5048','5049','5050','5051','5052','5053','5054','5055','5056','5057','5060','5065','5070','7050','7051','7052','7053','7100','7120','7125','7130','7140','7150','7160','7170','7171','7173','7174','7175','7176','7177','7180','7790','7796','7880','7881','7882','7883','7884','7885','7886','7887','7888','7889','7890','7891','7892','7893','7894','7895','7896','7897','9100','9120','9123','9124','9127','9128','9140','9141','9150','9160','9162','9163','9166','9168','9180','9181','9182','9185','9186','9200','9999'^^Beg Natural Account==00824^^End Natural Account==00824^^Period Name(s)=='AUG-17','JUL-17','JUN-17','MAY-17','APR-17','MAR-17','FEB-17','JAN-17','DEC-16','NOV-16','OCT-16','SEP-16','AUG-16','JUL-16','JUN-16','MAY-16','APR-16','MAR-16','FEB-16','JAN-16','DEC-15','NOV-15','OCT-15','SEP-15','AUG-15','JUL-15','JUN-15','MAY-15','APR-15','MAR-15','FEB-15','JAN-15','DEC-14','NOV-14','OCT-14','SEP-14','AUG-14','JUL-14','JUN-14','MAY-14','APR-14','MAR-14','FEB-14','JAN-14','DEC-13','NOV-13','OCT-13','SEP-13','AUG-13','JUL-13','JUN-13','MAY-13','APR-13','MAR-13','FEB-13','JAN-13','DEC-12','NOV-12','OCT-12','SEP-12','AUG-12','JUL-12','JUN-12','MAY-12','APR-12','MAR-12','FEB-12','JAN-12','DEC-11','NOV-11','OCT-11','SEP-11','AUG-11','JUL-11','JUN-11','MAY-11','APR-11','MAR-11','FEB-11','JAN-11','DEC-10','NOV-10','OCT-10','SEP-10','AUG-10','JUL-10','JUN-10','MAY-10','APR-10','MAR-10','FEB-10','JAN-10','DEC-09','NOV-09','OCT-09','SEP-09','AUG-09','JUL-09','JUN-09','MAY-09','APR-09','MAR-09','FEB-09','JAN-09','DEC-08','NOV-08','OCT-08','SEP-08','AUG-08','JUL-08','JUN-08','MAY-08','APR-08','MAR-08','FEB-08','JAN-08','DEC-07','NOV-07','OCT-07','SEP-07','AUG-07','JUL-07','JUN-07','MAY-07','APR-07','MAR-07','FEB-07','JAN-07','DEC-06','NOV-06','OCT-06','SEP-06','AUG-06','JUL-06','JUN-06','MAY-06','APR-06','MAR-06','FEB-06','JAN-06','DEC-05','NOV-05','OCT-05','SEP-05','AUG-05','JUL-05','JUN-05','MAY-05','APR-05','MAR-05','FEB-05','JAN-05','DEC-04','NOV-04','OCT-04','SEP-04','AUG-04','JUL-04','JUN-04','MAY-04','APR-04','MAR-04','FEB-04','JAN-04','DEC-03','NOV-03','OCT-03','SEP-03','AUG-03','JUL-03','JUN-03','MAY-03','APR-03','MAR-03','FEB-03','JAN-03','DEC-02','NOV-02','OCT-02','SEP-02','AUG-02','JUL-02','JUN-02','MAY-02','APR-02','MAR-02','FEB-02','JAN-02','DEC-01','NOV-01','OCT-01','SEP-01','AUG-01','JUL-01','JUN-01','MAY-01','APR-01','MAR-01','FEB-01','JAN-01','DEC-00','NOV-00','OCT-00','SEP-00','AUG-00','JUL-00','JUN-00','MAY-00','APR-00','MAR-00','FEB-00','JAN-00','DEC-99','NOV-99','OCT-99','SEP-99','AUG-99','JUL-99','JUN-99','MAY-99','APR-99','MAR-99','FEB-99','JAN-99','DEC-98','NOV-98','OCT-98','SEP-98','AUG-98','JUL-98','JUN-98','MAY-98','APR-98','MAR-98','FEB-98','JAN-98','DEC-97','NOV-97','OCT-97','SEP-97','AUG-97','JUL-97','JUN-97','MAY-97','APR-97','MAR-97','FEB-97','JAN-97','DEC-96','NOV-96','OCT-96','SEPT-96','AUG-96','JUL-96','JUN-96','MAY-96','APR-96','MAR-96','FEB-96','JAN-96','DEC-95','NOV-95','OCT-95','SEP-95','AUG-95','JUL-95','JUN-95','MAY-95'^^</t>
  </si>
  <si>
    <t>Y</t>
  </si>
  <si>
    <t>(P)DoIT General Ledger Data</t>
  </si>
  <si>
    <t>54484_1</t>
  </si>
  <si>
    <t>Cost Center(s),Cost Center(s),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</si>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</sst>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26">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b/>
      <sz val="11"/>
      <color rgb="FFFF0000"/>
      <name val="Calibri"/>
      <family val="2"/>
      <scheme val="minor"/>
    </font>
    <font>
      <sz val="11"/>
      <color theme="1"/>
      <name val="Calibri"/>
      <family val="2"/>
    </font>
    <font>
      <sz val="11"/>
      <color rgb="FF000000"/>
      <name val="Calibri"/>
      <family val="2"/>
      <scheme val="minor"/>
    </font>
    <font>
      <b/>
      <sz val="11"/>
      <color rgb="FF000000"/>
      <name val="Calibri"/>
      <family val="2"/>
      <scheme val="minor"/>
    </font>
  </fonts>
  <fills count="3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patternFill>
    </fill>
    <fill>
      <patternFill patternType="solid">
        <fgColor rgb="FFFFFFCC"/>
        <bgColor rgb="FF000000"/>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s>
  <cellStyleXfs count="45">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7" applyNumberFormat="0" applyAlignment="0" applyProtection="0"/>
    <xf numFmtId="0" fontId="13" fillId="8" borderId="8" applyNumberFormat="0" applyAlignment="0" applyProtection="0"/>
    <xf numFmtId="0" fontId="14" fillId="8" borderId="7" applyNumberFormat="0" applyAlignment="0" applyProtection="0"/>
    <xf numFmtId="0" fontId="15" fillId="0" borderId="9" applyNumberFormat="0" applyFill="0" applyAlignment="0" applyProtection="0"/>
    <xf numFmtId="0" fontId="16" fillId="9" borderId="10" applyNumberFormat="0" applyAlignment="0" applyProtection="0"/>
    <xf numFmtId="0" fontId="17" fillId="0" borderId="0" applyNumberFormat="0" applyFill="0" applyBorder="0" applyAlignment="0" applyProtection="0"/>
    <xf numFmtId="0" fontId="1" fillId="10" borderId="11" applyNumberFormat="0" applyFont="0" applyAlignment="0" applyProtection="0"/>
    <xf numFmtId="0" fontId="18" fillId="0" borderId="0" applyNumberFormat="0" applyFill="0" applyBorder="0" applyAlignment="0" applyProtection="0"/>
    <xf numFmtId="0" fontId="2" fillId="0" borderId="12"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0" borderId="0"/>
    <xf numFmtId="0" fontId="23" fillId="0" borderId="0"/>
  </cellStyleXfs>
  <cellXfs count="37">
    <xf numFmtId="0" fontId="0" fillId="0" borderId="0" xfId="0"/>
    <xf numFmtId="0" fontId="0" fillId="0" borderId="1" xfId="0" applyBorder="1"/>
    <xf numFmtId="0" fontId="2" fillId="0" borderId="0" xfId="0" applyFont="1"/>
    <xf numFmtId="43" fontId="0" fillId="0" borderId="0" xfId="0" applyNumberFormat="1"/>
    <xf numFmtId="0" fontId="0" fillId="0" borderId="2" xfId="0" quotePrefix="1" applyBorder="1"/>
    <xf numFmtId="43" fontId="0" fillId="0" borderId="0" xfId="1" applyFont="1"/>
    <xf numFmtId="43" fontId="0" fillId="2" borderId="2" xfId="1" applyFont="1" applyFill="1" applyBorder="1"/>
    <xf numFmtId="43" fontId="0" fillId="2" borderId="2" xfId="0" applyNumberFormat="1" applyFill="1" applyBorder="1"/>
    <xf numFmtId="0" fontId="2" fillId="0" borderId="0" xfId="0" applyFont="1" applyAlignment="1">
      <alignment horizontal="right"/>
    </xf>
    <xf numFmtId="0" fontId="2" fillId="0" borderId="0" xfId="0" applyFont="1" applyAlignment="1">
      <alignment horizontal="left"/>
    </xf>
    <xf numFmtId="43" fontId="2" fillId="3" borderId="2" xfId="0" applyNumberFormat="1" applyFont="1" applyFill="1" applyBorder="1"/>
    <xf numFmtId="0" fontId="0" fillId="0" borderId="0" xfId="0" applyAlignment="1">
      <alignment horizontal="right"/>
    </xf>
    <xf numFmtId="22" fontId="0" fillId="0" borderId="0" xfId="0" applyNumberFormat="1"/>
    <xf numFmtId="14" fontId="0" fillId="0" borderId="1" xfId="0" applyNumberFormat="1" applyBorder="1"/>
    <xf numFmtId="49" fontId="0" fillId="0" borderId="0" xfId="0" applyNumberFormat="1" applyAlignment="1">
      <alignment horizontal="left"/>
    </xf>
    <xf numFmtId="43" fontId="0" fillId="0" borderId="0" xfId="1" quotePrefix="1" applyFont="1"/>
    <xf numFmtId="43" fontId="2" fillId="3" borderId="3" xfId="1" applyFont="1" applyFill="1" applyBorder="1"/>
    <xf numFmtId="0" fontId="22" fillId="0" borderId="0" xfId="0" applyFont="1"/>
    <xf numFmtId="4" fontId="0" fillId="0" borderId="0" xfId="0" applyNumberFormat="1"/>
    <xf numFmtId="0" fontId="21" fillId="0" borderId="0" xfId="0" applyFont="1" applyAlignment="1">
      <alignment horizontal="center"/>
    </xf>
    <xf numFmtId="0" fontId="17" fillId="0" borderId="0" xfId="0" applyFont="1"/>
    <xf numFmtId="164" fontId="0" fillId="0" borderId="0" xfId="0" applyNumberFormat="1"/>
    <xf numFmtId="0" fontId="0" fillId="35" borderId="0" xfId="0" applyFill="1"/>
    <xf numFmtId="4" fontId="0" fillId="35" borderId="0" xfId="0" applyNumberFormat="1" applyFill="1"/>
    <xf numFmtId="164" fontId="0" fillId="35" borderId="0" xfId="0" applyNumberFormat="1" applyFill="1"/>
    <xf numFmtId="0" fontId="24" fillId="0" borderId="0" xfId="0" applyFont="1"/>
    <xf numFmtId="0" fontId="24" fillId="0" borderId="13" xfId="0" applyFont="1" applyBorder="1"/>
    <xf numFmtId="0" fontId="24" fillId="0" borderId="14" xfId="0" applyFont="1" applyBorder="1"/>
    <xf numFmtId="0" fontId="25" fillId="0" borderId="15" xfId="0" applyFont="1" applyBorder="1" applyAlignment="1">
      <alignment horizontal="center"/>
    </xf>
    <xf numFmtId="0" fontId="25" fillId="0" borderId="16" xfId="0" applyFont="1" applyBorder="1" applyAlignment="1">
      <alignment horizontal="center"/>
    </xf>
    <xf numFmtId="0" fontId="25" fillId="0" borderId="17" xfId="0" applyFont="1" applyBorder="1" applyAlignment="1">
      <alignment horizontal="center"/>
    </xf>
    <xf numFmtId="14" fontId="24" fillId="0" borderId="0" xfId="0" applyNumberFormat="1" applyFont="1"/>
    <xf numFmtId="4" fontId="24" fillId="36" borderId="18" xfId="0" applyNumberFormat="1" applyFont="1" applyFill="1" applyBorder="1"/>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xf numFmtId="49" fontId="0" fillId="0" borderId="0" xfId="0" applyNumberFormat="1" applyAlignment="1">
      <alignment horizontal="left" vertical="top"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B83C09E3-9D24-4AE7-AB3D-B70A6945A01D}"/>
    <cellStyle name="Normal 3" xfId="44" xr:uid="{EF1497A5-9435-441A-9CD0-604C44FAB4FD}"/>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21</xdr:row>
      <xdr:rowOff>190500</xdr:rowOff>
    </xdr:from>
    <xdr:to>
      <xdr:col>14</xdr:col>
      <xdr:colOff>552450</xdr:colOff>
      <xdr:row>38</xdr:row>
      <xdr:rowOff>19050</xdr:rowOff>
    </xdr:to>
    <xdr:pic>
      <xdr:nvPicPr>
        <xdr:cNvPr id="2" name="Picture 1">
          <a:extLst>
            <a:ext uri="{FF2B5EF4-FFF2-40B4-BE49-F238E27FC236}">
              <a16:creationId xmlns:a16="http://schemas.microsoft.com/office/drawing/2014/main" id="{F1456B12-2A0A-67CC-A8AC-347E6162C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200525"/>
          <a:ext cx="9039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H31"/>
  <sheetViews>
    <sheetView tabSelected="1" zoomScaleNormal="100" workbookViewId="0">
      <selection activeCell="R20" sqref="R20"/>
    </sheetView>
  </sheetViews>
  <sheetFormatPr defaultRowHeight="15"/>
  <cols>
    <col min="1" max="1" width="14.28515625" customWidth="1"/>
    <col min="2" max="2" width="9.42578125" customWidth="1"/>
    <col min="3" max="3" width="31.42578125" customWidth="1"/>
    <col min="4" max="4" width="6.42578125" customWidth="1"/>
    <col min="5" max="5" width="17.5703125" customWidth="1"/>
    <col min="6" max="6" width="15.5703125" bestFit="1" customWidth="1"/>
    <col min="7" max="7" width="19" customWidth="1"/>
    <col min="8" max="8" width="16.140625" customWidth="1"/>
  </cols>
  <sheetData>
    <row r="1" spans="1:6" ht="18.75">
      <c r="A1" s="33" t="s">
        <v>0</v>
      </c>
      <c r="B1" s="33"/>
      <c r="C1" s="33"/>
      <c r="D1" s="33"/>
      <c r="E1" s="33"/>
      <c r="F1" s="33"/>
    </row>
    <row r="2" spans="1:6" ht="15.75">
      <c r="A2" s="34" t="s">
        <v>1</v>
      </c>
      <c r="B2" s="34"/>
      <c r="C2" s="34"/>
      <c r="D2" s="34"/>
      <c r="E2" s="34"/>
      <c r="F2" s="34"/>
    </row>
    <row r="4" spans="1:6">
      <c r="A4" s="2" t="s">
        <v>2</v>
      </c>
      <c r="B4" s="2"/>
      <c r="C4" s="1" t="s">
        <v>3</v>
      </c>
    </row>
    <row r="5" spans="1:6">
      <c r="A5" s="2" t="s">
        <v>4</v>
      </c>
      <c r="B5" s="2"/>
      <c r="C5" s="4" t="s">
        <v>5</v>
      </c>
    </row>
    <row r="7" spans="1:6">
      <c r="A7" s="2" t="s">
        <v>6</v>
      </c>
      <c r="B7" s="2"/>
      <c r="C7" s="1" t="s">
        <v>7</v>
      </c>
      <c r="E7" s="2" t="s">
        <v>8</v>
      </c>
      <c r="F7" s="1" t="s">
        <v>9</v>
      </c>
    </row>
    <row r="8" spans="1:6">
      <c r="A8" s="2" t="s">
        <v>10</v>
      </c>
      <c r="B8" s="2"/>
      <c r="C8" s="1" t="s">
        <v>11</v>
      </c>
      <c r="E8" s="2" t="s">
        <v>12</v>
      </c>
      <c r="F8" s="13">
        <v>45209</v>
      </c>
    </row>
    <row r="11" spans="1:6">
      <c r="A11" s="2" t="s">
        <v>13</v>
      </c>
    </row>
    <row r="12" spans="1:6">
      <c r="A12" s="2"/>
      <c r="B12" t="s">
        <v>14</v>
      </c>
      <c r="E12" s="6">
        <v>-264728781.56</v>
      </c>
    </row>
    <row r="13" spans="1:6">
      <c r="B13" t="s">
        <v>15</v>
      </c>
      <c r="E13" s="6">
        <v>-6393212.1299999999</v>
      </c>
      <c r="F13" s="15"/>
    </row>
    <row r="14" spans="1:6">
      <c r="B14" t="s">
        <v>16</v>
      </c>
      <c r="E14" s="6">
        <v>270592903.5</v>
      </c>
      <c r="F14" s="5"/>
    </row>
    <row r="15" spans="1:6">
      <c r="B15" t="s">
        <v>17</v>
      </c>
      <c r="E15" s="6">
        <v>-7433.93</v>
      </c>
    </row>
    <row r="16" spans="1:6">
      <c r="E16" s="3"/>
    </row>
    <row r="17" spans="1:8">
      <c r="D17" s="8" t="s">
        <v>18</v>
      </c>
      <c r="E17" s="3"/>
      <c r="F17" s="10">
        <f>SUM(E12:E15)</f>
        <v>-536524.11999999767</v>
      </c>
      <c r="G17" s="3"/>
      <c r="H17" s="3"/>
    </row>
    <row r="18" spans="1:8">
      <c r="D18" s="8"/>
      <c r="E18" s="3"/>
      <c r="F18" s="3"/>
    </row>
    <row r="19" spans="1:8">
      <c r="A19" s="2" t="s">
        <v>19</v>
      </c>
      <c r="B19" s="2"/>
    </row>
    <row r="20" spans="1:8" ht="81.75" customHeight="1">
      <c r="B20" s="36" t="s">
        <v>20</v>
      </c>
      <c r="C20" s="36"/>
      <c r="E20" s="7">
        <v>7433.93</v>
      </c>
    </row>
    <row r="21" spans="1:8" ht="51" customHeight="1">
      <c r="B21" s="36" t="s">
        <v>21</v>
      </c>
      <c r="C21" s="36"/>
      <c r="D21" s="11"/>
      <c r="E21" s="7">
        <v>531664.18999999994</v>
      </c>
    </row>
    <row r="22" spans="1:8">
      <c r="C22" s="14"/>
      <c r="D22" s="11"/>
      <c r="E22" s="7"/>
      <c r="F22" s="20"/>
    </row>
    <row r="23" spans="1:8">
      <c r="C23" s="14"/>
      <c r="E23" s="3"/>
    </row>
    <row r="24" spans="1:8">
      <c r="D24" s="8" t="s">
        <v>22</v>
      </c>
      <c r="F24" s="10">
        <f>SUM(E20:E22)</f>
        <v>539098.12</v>
      </c>
      <c r="G24" s="17"/>
      <c r="H24" s="17"/>
    </row>
    <row r="25" spans="1:8">
      <c r="D25" s="8"/>
      <c r="F25" s="3"/>
    </row>
    <row r="26" spans="1:8">
      <c r="E26" s="3"/>
    </row>
    <row r="27" spans="1:8" ht="15.75" thickBot="1">
      <c r="C27" s="9" t="s">
        <v>23</v>
      </c>
      <c r="E27" s="3"/>
      <c r="F27" s="16">
        <f>+F17+F24</f>
        <v>2574.0000000023283</v>
      </c>
    </row>
    <row r="28" spans="1:8" ht="15.75" thickTop="1"/>
    <row r="29" spans="1:8">
      <c r="E29" s="3"/>
      <c r="F29" s="3"/>
    </row>
    <row r="30" spans="1:8">
      <c r="A30" s="2" t="s">
        <v>24</v>
      </c>
      <c r="F30" s="3"/>
    </row>
    <row r="31" spans="1:8" ht="75" customHeight="1">
      <c r="C31" s="35" t="s">
        <v>25</v>
      </c>
      <c r="D31" s="35"/>
      <c r="E31" s="35"/>
      <c r="F31" s="35"/>
    </row>
  </sheetData>
  <mergeCells count="5">
    <mergeCell ref="A1:F1"/>
    <mergeCell ref="A2:F2"/>
    <mergeCell ref="C31:F31"/>
    <mergeCell ref="B20:C20"/>
    <mergeCell ref="B21:C21"/>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67A3F-CD4A-42E8-913A-58197AF29C10}">
  <dimension ref="A1:L8"/>
  <sheetViews>
    <sheetView workbookViewId="0">
      <selection activeCell="H26" sqref="H26"/>
    </sheetView>
  </sheetViews>
  <sheetFormatPr defaultRowHeight="15"/>
  <cols>
    <col min="8" max="8" width="18.7109375" customWidth="1"/>
    <col min="9" max="9" width="23.7109375" customWidth="1"/>
    <col min="10" max="10" width="11" bestFit="1" customWidth="1"/>
    <col min="11" max="11" width="10.7109375" bestFit="1" customWidth="1"/>
    <col min="12" max="12" width="28" bestFit="1" customWidth="1"/>
  </cols>
  <sheetData>
    <row r="1" spans="1:12">
      <c r="A1" s="19" t="s">
        <v>26</v>
      </c>
      <c r="B1" s="19" t="s">
        <v>27</v>
      </c>
      <c r="C1" s="19" t="s">
        <v>28</v>
      </c>
      <c r="D1" s="19" t="s">
        <v>29</v>
      </c>
      <c r="E1" s="19" t="s">
        <v>30</v>
      </c>
      <c r="F1" s="19" t="s">
        <v>31</v>
      </c>
      <c r="G1" s="19" t="s">
        <v>32</v>
      </c>
      <c r="H1" s="19" t="s">
        <v>33</v>
      </c>
      <c r="I1" s="19" t="s">
        <v>34</v>
      </c>
      <c r="J1" s="19" t="s">
        <v>35</v>
      </c>
      <c r="K1" s="19" t="s">
        <v>36</v>
      </c>
      <c r="L1" s="19" t="s">
        <v>37</v>
      </c>
    </row>
    <row r="2" spans="1:12">
      <c r="A2" t="s">
        <v>38</v>
      </c>
      <c r="B2" t="s">
        <v>39</v>
      </c>
      <c r="C2" t="s">
        <v>40</v>
      </c>
      <c r="D2" t="s">
        <v>41</v>
      </c>
      <c r="E2" t="s">
        <v>41</v>
      </c>
      <c r="F2" t="s">
        <v>42</v>
      </c>
      <c r="G2" s="18">
        <v>306.56</v>
      </c>
      <c r="H2" s="21">
        <v>44795</v>
      </c>
      <c r="I2" t="s">
        <v>43</v>
      </c>
      <c r="J2" t="s">
        <v>44</v>
      </c>
      <c r="K2" s="21">
        <v>44795</v>
      </c>
      <c r="L2" t="s">
        <v>45</v>
      </c>
    </row>
    <row r="3" spans="1:12">
      <c r="A3" s="22" t="s">
        <v>38</v>
      </c>
      <c r="B3" s="22" t="s">
        <v>39</v>
      </c>
      <c r="C3" s="22" t="s">
        <v>40</v>
      </c>
      <c r="D3" s="22" t="s">
        <v>41</v>
      </c>
      <c r="E3" s="22" t="s">
        <v>41</v>
      </c>
      <c r="F3" s="22" t="s">
        <v>42</v>
      </c>
      <c r="G3" s="23">
        <v>2426.1999999999998</v>
      </c>
      <c r="H3" s="24">
        <v>44820</v>
      </c>
      <c r="I3" s="22" t="s">
        <v>46</v>
      </c>
      <c r="J3" s="22" t="s">
        <v>47</v>
      </c>
      <c r="K3" s="24">
        <v>44819</v>
      </c>
      <c r="L3" s="22" t="s">
        <v>45</v>
      </c>
    </row>
    <row r="4" spans="1:12">
      <c r="A4" t="s">
        <v>38</v>
      </c>
      <c r="B4" t="s">
        <v>39</v>
      </c>
      <c r="C4" t="s">
        <v>40</v>
      </c>
      <c r="D4" t="s">
        <v>41</v>
      </c>
      <c r="E4" t="s">
        <v>41</v>
      </c>
      <c r="F4" t="s">
        <v>42</v>
      </c>
      <c r="G4" s="18">
        <v>1265.27</v>
      </c>
      <c r="H4" s="21">
        <v>44851</v>
      </c>
      <c r="I4" t="s">
        <v>48</v>
      </c>
      <c r="J4" t="s">
        <v>49</v>
      </c>
      <c r="K4" s="21">
        <v>44851</v>
      </c>
      <c r="L4" t="s">
        <v>45</v>
      </c>
    </row>
    <row r="5" spans="1:12">
      <c r="A5" s="22" t="s">
        <v>38</v>
      </c>
      <c r="B5" s="22" t="s">
        <v>39</v>
      </c>
      <c r="C5" s="22" t="s">
        <v>40</v>
      </c>
      <c r="D5" s="22" t="s">
        <v>41</v>
      </c>
      <c r="E5" s="22" t="s">
        <v>41</v>
      </c>
      <c r="F5" s="22" t="s">
        <v>42</v>
      </c>
      <c r="G5" s="23">
        <v>346.36</v>
      </c>
      <c r="H5" s="24">
        <v>44881</v>
      </c>
      <c r="I5" s="22" t="s">
        <v>50</v>
      </c>
      <c r="J5" s="22" t="s">
        <v>51</v>
      </c>
      <c r="K5" s="24">
        <v>44881</v>
      </c>
      <c r="L5" s="22" t="s">
        <v>45</v>
      </c>
    </row>
    <row r="6" spans="1:12">
      <c r="A6" t="s">
        <v>38</v>
      </c>
      <c r="B6" t="s">
        <v>39</v>
      </c>
      <c r="C6" t="s">
        <v>40</v>
      </c>
      <c r="D6" t="s">
        <v>41</v>
      </c>
      <c r="E6" t="s">
        <v>41</v>
      </c>
      <c r="F6" t="s">
        <v>42</v>
      </c>
      <c r="G6" s="18">
        <v>1750.92</v>
      </c>
      <c r="H6" s="21">
        <v>44909</v>
      </c>
      <c r="I6" t="s">
        <v>52</v>
      </c>
      <c r="J6" t="s">
        <v>53</v>
      </c>
      <c r="K6" s="21">
        <v>44909</v>
      </c>
      <c r="L6" t="s">
        <v>45</v>
      </c>
    </row>
    <row r="7" spans="1:12">
      <c r="A7" s="22" t="s">
        <v>38</v>
      </c>
      <c r="B7" s="22" t="s">
        <v>39</v>
      </c>
      <c r="C7" s="22" t="s">
        <v>40</v>
      </c>
      <c r="D7" s="22" t="s">
        <v>41</v>
      </c>
      <c r="E7" s="22" t="s">
        <v>41</v>
      </c>
      <c r="F7" s="22" t="s">
        <v>42</v>
      </c>
      <c r="G7" s="23">
        <v>699.73</v>
      </c>
      <c r="H7" s="24">
        <v>44944</v>
      </c>
      <c r="I7" s="22" t="s">
        <v>54</v>
      </c>
      <c r="J7" s="22" t="s">
        <v>55</v>
      </c>
      <c r="K7" s="24">
        <v>44944</v>
      </c>
      <c r="L7" s="22" t="s">
        <v>45</v>
      </c>
    </row>
    <row r="8" spans="1:12">
      <c r="A8" t="s">
        <v>38</v>
      </c>
      <c r="B8" t="s">
        <v>39</v>
      </c>
      <c r="C8" t="s">
        <v>40</v>
      </c>
      <c r="D8" t="s">
        <v>41</v>
      </c>
      <c r="E8" t="s">
        <v>41</v>
      </c>
      <c r="F8" t="s">
        <v>42</v>
      </c>
      <c r="G8" s="18">
        <v>638.89</v>
      </c>
      <c r="H8" s="21">
        <v>45097</v>
      </c>
      <c r="I8" t="s">
        <v>56</v>
      </c>
      <c r="J8" t="s">
        <v>57</v>
      </c>
      <c r="K8" s="21">
        <v>45096</v>
      </c>
      <c r="L8" t="s">
        <v>45</v>
      </c>
    </row>
  </sheetData>
  <autoFilter ref="A1:L1" xr:uid="{24A67A3F-CD4A-42E8-913A-58197AF29C10}">
    <sortState xmlns:xlrd2="http://schemas.microsoft.com/office/spreadsheetml/2017/richdata2" ref="A2:L406">
      <sortCondition ref="H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17653-AC60-46E4-949F-5F8383D05D18}">
  <dimension ref="A1:J22"/>
  <sheetViews>
    <sheetView topLeftCell="A16" workbookViewId="0">
      <selection activeCell="V43" sqref="V43"/>
    </sheetView>
  </sheetViews>
  <sheetFormatPr defaultRowHeight="15"/>
  <sheetData>
    <row r="1" spans="1:10">
      <c r="A1" s="28" t="s">
        <v>32</v>
      </c>
      <c r="B1" s="29" t="s">
        <v>58</v>
      </c>
      <c r="C1" s="29" t="s">
        <v>59</v>
      </c>
      <c r="D1" s="29" t="s">
        <v>60</v>
      </c>
      <c r="E1" s="29" t="s">
        <v>61</v>
      </c>
      <c r="F1" s="29" t="s">
        <v>62</v>
      </c>
      <c r="G1" s="29" t="s">
        <v>63</v>
      </c>
      <c r="H1" s="29" t="s">
        <v>64</v>
      </c>
      <c r="I1" s="29" t="s">
        <v>65</v>
      </c>
      <c r="J1" s="30" t="s">
        <v>66</v>
      </c>
    </row>
    <row r="2" spans="1:10">
      <c r="A2" s="27">
        <v>-96</v>
      </c>
      <c r="B2" s="25">
        <v>2413732</v>
      </c>
      <c r="C2" s="25" t="s">
        <v>67</v>
      </c>
      <c r="D2" s="25" t="s">
        <v>68</v>
      </c>
      <c r="E2" s="25">
        <v>10221</v>
      </c>
      <c r="F2" s="31">
        <v>42626</v>
      </c>
      <c r="G2" s="25">
        <v>140825</v>
      </c>
      <c r="H2" s="25" t="s">
        <v>69</v>
      </c>
      <c r="I2" s="25" t="s">
        <v>70</v>
      </c>
      <c r="J2" s="26" t="s">
        <v>71</v>
      </c>
    </row>
    <row r="3" spans="1:10">
      <c r="A3" s="27">
        <v>-96</v>
      </c>
      <c r="B3" s="25">
        <v>2413733</v>
      </c>
      <c r="C3" s="25"/>
      <c r="D3" s="25" t="s">
        <v>68</v>
      </c>
      <c r="E3" s="25">
        <v>10220</v>
      </c>
      <c r="F3" s="31">
        <v>42626</v>
      </c>
      <c r="G3" s="25">
        <v>140825</v>
      </c>
      <c r="H3" s="25" t="s">
        <v>69</v>
      </c>
      <c r="I3" s="25" t="s">
        <v>70</v>
      </c>
      <c r="J3" s="26" t="s">
        <v>71</v>
      </c>
    </row>
    <row r="4" spans="1:10">
      <c r="A4" s="27">
        <v>-96</v>
      </c>
      <c r="B4" s="25">
        <v>2413734</v>
      </c>
      <c r="C4" s="25"/>
      <c r="D4" s="25" t="s">
        <v>68</v>
      </c>
      <c r="E4" s="25">
        <v>10213</v>
      </c>
      <c r="F4" s="31">
        <v>42626</v>
      </c>
      <c r="G4" s="25">
        <v>140825</v>
      </c>
      <c r="H4" s="25" t="s">
        <v>69</v>
      </c>
      <c r="I4" s="25" t="s">
        <v>70</v>
      </c>
      <c r="J4" s="26" t="s">
        <v>71</v>
      </c>
    </row>
    <row r="5" spans="1:10">
      <c r="A5" s="27">
        <v>-96</v>
      </c>
      <c r="B5" s="25">
        <v>2413739</v>
      </c>
      <c r="C5" s="25"/>
      <c r="D5" s="25" t="s">
        <v>68</v>
      </c>
      <c r="E5" s="25">
        <v>10218</v>
      </c>
      <c r="F5" s="31">
        <v>42626</v>
      </c>
      <c r="G5" s="25">
        <v>140825</v>
      </c>
      <c r="H5" s="25" t="s">
        <v>69</v>
      </c>
      <c r="I5" s="25" t="s">
        <v>70</v>
      </c>
      <c r="J5" s="26" t="s">
        <v>71</v>
      </c>
    </row>
    <row r="6" spans="1:10">
      <c r="A6" s="27">
        <v>-96</v>
      </c>
      <c r="B6" s="25">
        <v>2414238</v>
      </c>
      <c r="C6" s="25"/>
      <c r="D6" s="25" t="s">
        <v>68</v>
      </c>
      <c r="E6" s="25">
        <v>10215</v>
      </c>
      <c r="F6" s="31">
        <v>42626</v>
      </c>
      <c r="G6" s="25">
        <v>140825</v>
      </c>
      <c r="H6" s="25" t="s">
        <v>69</v>
      </c>
      <c r="I6" s="25" t="s">
        <v>70</v>
      </c>
      <c r="J6" s="26" t="s">
        <v>71</v>
      </c>
    </row>
    <row r="7" spans="1:10">
      <c r="A7" s="27">
        <v>-96</v>
      </c>
      <c r="B7" s="25">
        <v>2414239</v>
      </c>
      <c r="C7" s="25"/>
      <c r="D7" s="25" t="s">
        <v>68</v>
      </c>
      <c r="E7" s="25">
        <v>10216</v>
      </c>
      <c r="F7" s="31">
        <v>42626</v>
      </c>
      <c r="G7" s="25">
        <v>140825</v>
      </c>
      <c r="H7" s="25" t="s">
        <v>69</v>
      </c>
      <c r="I7" s="25" t="s">
        <v>70</v>
      </c>
      <c r="J7" s="26" t="s">
        <v>71</v>
      </c>
    </row>
    <row r="8" spans="1:10">
      <c r="A8" s="27">
        <v>-96</v>
      </c>
      <c r="B8" s="25">
        <v>2414241</v>
      </c>
      <c r="C8" s="25"/>
      <c r="D8" s="25" t="s">
        <v>68</v>
      </c>
      <c r="E8" s="25">
        <v>10219</v>
      </c>
      <c r="F8" s="31">
        <v>42626</v>
      </c>
      <c r="G8" s="25">
        <v>140825</v>
      </c>
      <c r="H8" s="25" t="s">
        <v>69</v>
      </c>
      <c r="I8" s="25" t="s">
        <v>70</v>
      </c>
      <c r="J8" s="26" t="s">
        <v>71</v>
      </c>
    </row>
    <row r="9" spans="1:10">
      <c r="A9" s="27">
        <v>-96</v>
      </c>
      <c r="B9" s="25">
        <v>2414242</v>
      </c>
      <c r="C9" s="25"/>
      <c r="D9" s="25" t="s">
        <v>68</v>
      </c>
      <c r="E9" s="25">
        <v>10214</v>
      </c>
      <c r="F9" s="31">
        <v>42626</v>
      </c>
      <c r="G9" s="25">
        <v>140825</v>
      </c>
      <c r="H9" s="25" t="s">
        <v>69</v>
      </c>
      <c r="I9" s="25" t="s">
        <v>70</v>
      </c>
      <c r="J9" s="26" t="s">
        <v>71</v>
      </c>
    </row>
    <row r="10" spans="1:10">
      <c r="A10" s="27">
        <v>-96</v>
      </c>
      <c r="B10" s="25">
        <v>2414243</v>
      </c>
      <c r="C10" s="25"/>
      <c r="D10" s="25" t="s">
        <v>68</v>
      </c>
      <c r="E10" s="25">
        <v>10217</v>
      </c>
      <c r="F10" s="31">
        <v>42626</v>
      </c>
      <c r="G10" s="25">
        <v>140825</v>
      </c>
      <c r="H10" s="25" t="s">
        <v>69</v>
      </c>
      <c r="I10" s="25" t="s">
        <v>70</v>
      </c>
      <c r="J10" s="26" t="s">
        <v>71</v>
      </c>
    </row>
    <row r="11" spans="1:10">
      <c r="A11" s="27">
        <v>-96</v>
      </c>
      <c r="B11" s="25">
        <v>2414245</v>
      </c>
      <c r="C11" s="25"/>
      <c r="D11" s="25" t="s">
        <v>68</v>
      </c>
      <c r="E11" s="25">
        <v>10212</v>
      </c>
      <c r="F11" s="31">
        <v>42626</v>
      </c>
      <c r="G11" s="25">
        <v>140825</v>
      </c>
      <c r="H11" s="25" t="s">
        <v>69</v>
      </c>
      <c r="I11" s="25" t="s">
        <v>70</v>
      </c>
      <c r="J11" s="26" t="s">
        <v>71</v>
      </c>
    </row>
    <row r="12" spans="1:10">
      <c r="A12" s="27">
        <v>-166</v>
      </c>
      <c r="B12" s="25">
        <v>2414247</v>
      </c>
      <c r="C12" s="25"/>
      <c r="D12" s="25" t="s">
        <v>68</v>
      </c>
      <c r="E12" s="25">
        <v>10208</v>
      </c>
      <c r="F12" s="31">
        <v>42626</v>
      </c>
      <c r="G12" s="25">
        <v>140825</v>
      </c>
      <c r="H12" s="25" t="s">
        <v>69</v>
      </c>
      <c r="I12" s="25" t="s">
        <v>70</v>
      </c>
      <c r="J12" s="26" t="s">
        <v>71</v>
      </c>
    </row>
    <row r="13" spans="1:10">
      <c r="A13" s="27">
        <v>-166</v>
      </c>
      <c r="B13" s="25">
        <v>2414249</v>
      </c>
      <c r="C13" s="25"/>
      <c r="D13" s="25" t="s">
        <v>68</v>
      </c>
      <c r="E13" s="25">
        <v>10209</v>
      </c>
      <c r="F13" s="31">
        <v>42626</v>
      </c>
      <c r="G13" s="25">
        <v>140825</v>
      </c>
      <c r="H13" s="25" t="s">
        <v>69</v>
      </c>
      <c r="I13" s="25" t="s">
        <v>70</v>
      </c>
      <c r="J13" s="26" t="s">
        <v>71</v>
      </c>
    </row>
    <row r="14" spans="1:10">
      <c r="A14" s="27">
        <v>-166</v>
      </c>
      <c r="B14" s="25">
        <v>2414252</v>
      </c>
      <c r="C14" s="25"/>
      <c r="D14" s="25" t="s">
        <v>68</v>
      </c>
      <c r="E14" s="25">
        <v>10207</v>
      </c>
      <c r="F14" s="31">
        <v>42626</v>
      </c>
      <c r="G14" s="25">
        <v>140825</v>
      </c>
      <c r="H14" s="25" t="s">
        <v>69</v>
      </c>
      <c r="I14" s="25" t="s">
        <v>70</v>
      </c>
      <c r="J14" s="26" t="s">
        <v>71</v>
      </c>
    </row>
    <row r="15" spans="1:10">
      <c r="A15" s="27">
        <v>-166</v>
      </c>
      <c r="B15" s="25">
        <v>2414254</v>
      </c>
      <c r="C15" s="25"/>
      <c r="D15" s="25" t="s">
        <v>68</v>
      </c>
      <c r="E15" s="25">
        <v>10211</v>
      </c>
      <c r="F15" s="31">
        <v>42626</v>
      </c>
      <c r="G15" s="25">
        <v>140825</v>
      </c>
      <c r="H15" s="25" t="s">
        <v>69</v>
      </c>
      <c r="I15" s="25" t="s">
        <v>70</v>
      </c>
      <c r="J15" s="26" t="s">
        <v>71</v>
      </c>
    </row>
    <row r="16" spans="1:10">
      <c r="A16" s="27">
        <v>-166</v>
      </c>
      <c r="B16" s="25">
        <v>2414255</v>
      </c>
      <c r="C16" s="25"/>
      <c r="D16" s="25" t="s">
        <v>68</v>
      </c>
      <c r="E16" s="25">
        <v>10210</v>
      </c>
      <c r="F16" s="31">
        <v>42626</v>
      </c>
      <c r="G16" s="25">
        <v>140825</v>
      </c>
      <c r="H16" s="25" t="s">
        <v>69</v>
      </c>
      <c r="I16" s="25" t="s">
        <v>70</v>
      </c>
      <c r="J16" s="26" t="s">
        <v>71</v>
      </c>
    </row>
    <row r="17" spans="1:10">
      <c r="A17" s="27">
        <v>-196</v>
      </c>
      <c r="B17" s="25">
        <v>2414258</v>
      </c>
      <c r="C17" s="25"/>
      <c r="D17" s="25" t="s">
        <v>68</v>
      </c>
      <c r="E17" s="25">
        <v>10205</v>
      </c>
      <c r="F17" s="31">
        <v>42626</v>
      </c>
      <c r="G17" s="25">
        <v>140825</v>
      </c>
      <c r="H17" s="25" t="s">
        <v>69</v>
      </c>
      <c r="I17" s="25" t="s">
        <v>70</v>
      </c>
      <c r="J17" s="26" t="s">
        <v>71</v>
      </c>
    </row>
    <row r="18" spans="1:10">
      <c r="A18" s="27">
        <v>-196</v>
      </c>
      <c r="B18" s="25">
        <v>2414260</v>
      </c>
      <c r="C18" s="25"/>
      <c r="D18" s="25" t="s">
        <v>68</v>
      </c>
      <c r="E18" s="25">
        <v>10206</v>
      </c>
      <c r="F18" s="31">
        <v>42626</v>
      </c>
      <c r="G18" s="25">
        <v>140825</v>
      </c>
      <c r="H18" s="25" t="s">
        <v>69</v>
      </c>
      <c r="I18" s="25" t="s">
        <v>70</v>
      </c>
      <c r="J18" s="26" t="s">
        <v>71</v>
      </c>
    </row>
    <row r="19" spans="1:10">
      <c r="A19" s="27">
        <v>-196</v>
      </c>
      <c r="B19" s="25">
        <v>2414262</v>
      </c>
      <c r="C19" s="25"/>
      <c r="D19" s="25" t="s">
        <v>68</v>
      </c>
      <c r="E19" s="25">
        <v>10204</v>
      </c>
      <c r="F19" s="31">
        <v>42626</v>
      </c>
      <c r="G19" s="25">
        <v>140825</v>
      </c>
      <c r="H19" s="25" t="s">
        <v>69</v>
      </c>
      <c r="I19" s="25" t="s">
        <v>70</v>
      </c>
      <c r="J19" s="26" t="s">
        <v>71</v>
      </c>
    </row>
    <row r="20" spans="1:10">
      <c r="A20" s="27">
        <v>-196</v>
      </c>
      <c r="B20" s="25">
        <v>2414264</v>
      </c>
      <c r="C20" s="25"/>
      <c r="D20" s="25" t="s">
        <v>68</v>
      </c>
      <c r="E20" s="25">
        <v>10203</v>
      </c>
      <c r="F20" s="31">
        <v>42626</v>
      </c>
      <c r="G20" s="25">
        <v>140825</v>
      </c>
      <c r="H20" s="25" t="s">
        <v>69</v>
      </c>
      <c r="I20" s="25" t="s">
        <v>70</v>
      </c>
      <c r="J20" s="26" t="s">
        <v>71</v>
      </c>
    </row>
    <row r="21" spans="1:10" ht="15.75" thickBot="1">
      <c r="A21" s="32">
        <v>-2574</v>
      </c>
      <c r="B21" s="25"/>
      <c r="C21" s="25"/>
      <c r="D21" s="25"/>
      <c r="E21" s="25"/>
      <c r="F21" s="25"/>
      <c r="G21" s="25"/>
      <c r="H21" s="25"/>
      <c r="I21" s="25"/>
      <c r="J21" s="26"/>
    </row>
    <row r="22" spans="1:10" ht="15.75" thickTop="1"/>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
  <sheetViews>
    <sheetView workbookViewId="0"/>
  </sheetViews>
  <sheetFormatPr defaultRowHeight="15"/>
  <sheetData>
    <row r="1" spans="1:3">
      <c r="A1" t="s">
        <v>72</v>
      </c>
      <c r="B1" t="s">
        <v>73</v>
      </c>
      <c r="C1"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
  <sheetViews>
    <sheetView workbookViewId="0"/>
  </sheetViews>
  <sheetFormatPr defaultRowHeight="15"/>
  <sheetData>
    <row r="1" spans="1:35">
      <c r="A1" t="s">
        <v>75</v>
      </c>
      <c r="B1" t="s">
        <v>76</v>
      </c>
      <c r="C1" t="s">
        <v>77</v>
      </c>
      <c r="D1" t="s">
        <v>78</v>
      </c>
      <c r="E1" t="s">
        <v>79</v>
      </c>
      <c r="F1" t="s">
        <v>80</v>
      </c>
      <c r="G1" t="s">
        <v>81</v>
      </c>
      <c r="H1" t="s">
        <v>82</v>
      </c>
      <c r="I1" t="s">
        <v>83</v>
      </c>
      <c r="J1" t="s">
        <v>84</v>
      </c>
      <c r="K1" t="s">
        <v>85</v>
      </c>
      <c r="L1" t="s">
        <v>86</v>
      </c>
      <c r="M1" t="s">
        <v>87</v>
      </c>
      <c r="N1" t="s">
        <v>88</v>
      </c>
      <c r="O1" t="s">
        <v>89</v>
      </c>
      <c r="Q1" t="s">
        <v>90</v>
      </c>
      <c r="R1" t="s">
        <v>91</v>
      </c>
      <c r="T1" t="s">
        <v>92</v>
      </c>
      <c r="U1" t="s">
        <v>93</v>
      </c>
      <c r="V1" t="s">
        <v>94</v>
      </c>
      <c r="W1" t="s">
        <v>95</v>
      </c>
      <c r="X1" t="s">
        <v>96</v>
      </c>
      <c r="Y1" t="s">
        <v>97</v>
      </c>
      <c r="Z1" t="s">
        <v>98</v>
      </c>
      <c r="AA1" t="s">
        <v>99</v>
      </c>
      <c r="AB1" t="s">
        <v>100</v>
      </c>
      <c r="AC1" t="s">
        <v>101</v>
      </c>
      <c r="AD1" t="s">
        <v>102</v>
      </c>
      <c r="AE1" t="s">
        <v>103</v>
      </c>
    </row>
    <row r="2" spans="1:35">
      <c r="A2" t="s">
        <v>104</v>
      </c>
      <c r="B2" t="s">
        <v>105</v>
      </c>
      <c r="D2" t="s">
        <v>106</v>
      </c>
      <c r="E2" t="s">
        <v>107</v>
      </c>
      <c r="F2" t="s">
        <v>104</v>
      </c>
      <c r="G2" t="s">
        <v>108</v>
      </c>
      <c r="H2">
        <v>4467</v>
      </c>
      <c r="I2">
        <v>13645</v>
      </c>
      <c r="J2">
        <v>101</v>
      </c>
      <c r="K2">
        <v>23229</v>
      </c>
      <c r="L2">
        <v>1501</v>
      </c>
      <c r="M2" t="s">
        <v>109</v>
      </c>
      <c r="N2" t="e">
        <f>#REF!</f>
        <v>#REF!</v>
      </c>
      <c r="O2" t="e">
        <f>#REF!</f>
        <v>#REF!</v>
      </c>
      <c r="Q2">
        <v>54484</v>
      </c>
      <c r="R2">
        <v>54014</v>
      </c>
      <c r="S2">
        <v>11</v>
      </c>
      <c r="T2" t="s">
        <v>110</v>
      </c>
      <c r="U2" t="s">
        <v>111</v>
      </c>
      <c r="V2">
        <v>16</v>
      </c>
      <c r="W2" s="12">
        <v>42965.500138888892</v>
      </c>
      <c r="Y2">
        <v>0</v>
      </c>
      <c r="Z2" t="s">
        <v>112</v>
      </c>
      <c r="AA2" t="s">
        <v>106</v>
      </c>
      <c r="AC2" t="s">
        <v>104</v>
      </c>
      <c r="AD2" t="s">
        <v>108</v>
      </c>
      <c r="AE2" t="s">
        <v>113</v>
      </c>
      <c r="AH2" t="s">
        <v>110</v>
      </c>
      <c r="AI2"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96FA09724F1D49AC47246B97625D9C" ma:contentTypeVersion="15" ma:contentTypeDescription="Create a new document." ma:contentTypeScope="" ma:versionID="ad3bd0e37386a2d727cf4a30e6271021">
  <xsd:schema xmlns:xsd="http://www.w3.org/2001/XMLSchema" xmlns:xs="http://www.w3.org/2001/XMLSchema" xmlns:p="http://schemas.microsoft.com/office/2006/metadata/properties" xmlns:ns3="764d6af0-8091-4d21-b288-c5c5b3a9b1e3" xmlns:ns4="6e77a0ac-8a02-4b28-8458-a9d489042d2a" targetNamespace="http://schemas.microsoft.com/office/2006/metadata/properties" ma:root="true" ma:fieldsID="9968364855297441f30e4700fcd85f4d" ns3:_="" ns4:_="">
    <xsd:import namespace="764d6af0-8091-4d21-b288-c5c5b3a9b1e3"/>
    <xsd:import namespace="6e77a0ac-8a02-4b28-8458-a9d489042d2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4d6af0-8091-4d21-b288-c5c5b3a9b1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77a0ac-8a02-4b28-8458-a9d489042d2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e77a0ac-8a02-4b28-8458-a9d489042d2a" xsi:nil="true"/>
  </documentManagement>
</p:properties>
</file>

<file path=customXml/itemProps1.xml><?xml version="1.0" encoding="utf-8"?>
<ds:datastoreItem xmlns:ds="http://schemas.openxmlformats.org/officeDocument/2006/customXml" ds:itemID="{06A6DDBE-61BE-45B4-82B0-906F76D6635F}"/>
</file>

<file path=customXml/itemProps2.xml><?xml version="1.0" encoding="utf-8"?>
<ds:datastoreItem xmlns:ds="http://schemas.openxmlformats.org/officeDocument/2006/customXml" ds:itemID="{6C4D3154-1E6F-489B-8FF9-0A2292120533}"/>
</file>

<file path=customXml/itemProps3.xml><?xml version="1.0" encoding="utf-8"?>
<ds:datastoreItem xmlns:ds="http://schemas.openxmlformats.org/officeDocument/2006/customXml" ds:itemID="{39599916-9709-47CE-81C7-68A7BDA6C62C}"/>
</file>

<file path=docProps/app.xml><?xml version="1.0" encoding="utf-8"?>
<Properties xmlns="http://schemas.openxmlformats.org/officeDocument/2006/extended-properties" xmlns:vt="http://schemas.openxmlformats.org/officeDocument/2006/docPropsVTypes">
  <Application>Microsoft Excel Online</Application>
  <Manager/>
  <Company>UW Madison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BENEDICT, PAUL J</dc:creator>
  <cp:keywords/>
  <dc:description/>
  <cp:lastModifiedBy>Amanda King</cp:lastModifiedBy>
  <cp:revision/>
  <dcterms:created xsi:type="dcterms:W3CDTF">2016-10-17T20:45:40Z</dcterms:created>
  <dcterms:modified xsi:type="dcterms:W3CDTF">2023-11-06T18:56:35Z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0x0101000496FA09724F1D49AC47246B97625D9C</vt:lpwstr>
  </property>
</Properties>
</file>