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uwsa2k8rgt.uwsa.edu\dept\BUDPREP\Annual Budgets\2026-27\Allocations\"/>
    </mc:Choice>
  </mc:AlternateContent>
  <xr:revisionPtr revIDLastSave="0" documentId="13_ncr:1_{2C6BD0A2-D1C5-4F12-9448-EE79E16A6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27 Dist of Undist" sheetId="5" r:id="rId1"/>
    <sheet name="2026-27 Dist of Undist - GenOps" sheetId="1" r:id="rId2"/>
    <sheet name="2026-27 Dist of Undist-DeclEnrl" sheetId="4" r:id="rId3"/>
    <sheet name="2025-26 Dist of Undist - 13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G16" i="4" s="1"/>
  <c r="G29" i="4" s="1"/>
  <c r="C16" i="4"/>
  <c r="C27" i="4" s="1"/>
  <c r="C34" i="4" s="1"/>
  <c r="C29" i="5"/>
  <c r="C27" i="5"/>
  <c r="C25" i="5"/>
  <c r="G24" i="5"/>
  <c r="G23" i="5"/>
  <c r="G22" i="5"/>
  <c r="G21" i="5"/>
  <c r="G20" i="5"/>
  <c r="D16" i="5"/>
  <c r="C16" i="5"/>
  <c r="G15" i="5"/>
  <c r="G14" i="5"/>
  <c r="G16" i="5" s="1"/>
  <c r="G13" i="5"/>
  <c r="C29" i="4"/>
  <c r="C25" i="4"/>
  <c r="G24" i="4"/>
  <c r="G23" i="4"/>
  <c r="G22" i="4"/>
  <c r="G25" i="4" s="1"/>
  <c r="G21" i="4"/>
  <c r="G20" i="4"/>
  <c r="D16" i="4"/>
  <c r="G15" i="4"/>
  <c r="G14" i="4"/>
  <c r="C29" i="1"/>
  <c r="G24" i="1"/>
  <c r="G20" i="1"/>
  <c r="G13" i="1"/>
  <c r="C16" i="1"/>
  <c r="C27" i="1"/>
  <c r="C34" i="1" s="1"/>
  <c r="C25" i="1"/>
  <c r="C21" i="2"/>
  <c r="B21" i="2"/>
  <c r="H21" i="2"/>
  <c r="G25" i="5" l="1"/>
  <c r="C34" i="5"/>
  <c r="G29" i="5"/>
  <c r="K21" i="2" l="1"/>
  <c r="J21" i="2"/>
  <c r="I21" i="2"/>
  <c r="G21" i="2"/>
  <c r="F21" i="2"/>
  <c r="E21" i="2"/>
  <c r="D21" i="2"/>
  <c r="M18" i="2"/>
  <c r="K18" i="2"/>
  <c r="J18" i="2"/>
  <c r="I18" i="2"/>
  <c r="H18" i="2"/>
  <c r="G18" i="2"/>
  <c r="F18" i="2"/>
  <c r="E18" i="2"/>
  <c r="D18" i="2"/>
  <c r="C18" i="2"/>
  <c r="B18" i="2"/>
  <c r="B26" i="2" s="1"/>
  <c r="L17" i="2"/>
  <c r="L16" i="2"/>
  <c r="L24" i="2"/>
  <c r="L23" i="2"/>
  <c r="L22" i="2"/>
  <c r="L15" i="2"/>
  <c r="L14" i="2"/>
  <c r="L13" i="2"/>
  <c r="G23" i="1"/>
  <c r="G22" i="1"/>
  <c r="G21" i="1"/>
  <c r="D16" i="1"/>
  <c r="G14" i="1"/>
  <c r="J26" i="2" l="1"/>
  <c r="C26" i="2"/>
  <c r="H26" i="2"/>
  <c r="L21" i="2"/>
  <c r="E26" i="2"/>
  <c r="I26" i="2"/>
  <c r="F26" i="2"/>
  <c r="G26" i="2"/>
  <c r="K26" i="2"/>
  <c r="D26" i="2"/>
  <c r="L18" i="2"/>
  <c r="M21" i="2"/>
  <c r="G15" i="1"/>
  <c r="G25" i="1"/>
  <c r="M26" i="2" l="1"/>
  <c r="L26" i="2"/>
  <c r="G16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Voigts</author>
  </authors>
  <commentList>
    <comment ref="O10" authorId="0" shapeId="0" xr:uid="{225EF708-80F1-4658-B382-9DA172B33991}">
      <text>
        <r>
          <rPr>
            <b/>
            <sz val="9"/>
            <color indexed="81"/>
            <rFont val="Tahoma"/>
            <family val="2"/>
          </rPr>
          <t>Enter the applicable composite fringe benefit rates for your campus in the shaded cells.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<sst xmlns="http://schemas.openxmlformats.org/spreadsheetml/2006/main" count="185" uniqueCount="53">
  <si>
    <t>Activity</t>
  </si>
  <si>
    <t>Farm</t>
  </si>
  <si>
    <t>Student</t>
  </si>
  <si>
    <t>Institutional</t>
  </si>
  <si>
    <t>Public</t>
  </si>
  <si>
    <t>Academic</t>
  </si>
  <si>
    <t>Physical</t>
  </si>
  <si>
    <t>Financial</t>
  </si>
  <si>
    <t>Fringe</t>
  </si>
  <si>
    <t>Operations</t>
  </si>
  <si>
    <t>Services</t>
  </si>
  <si>
    <t>Support</t>
  </si>
  <si>
    <t>Instruction</t>
  </si>
  <si>
    <t>Hospitals</t>
  </si>
  <si>
    <t>Research</t>
  </si>
  <si>
    <t>Service</t>
  </si>
  <si>
    <t>Plant</t>
  </si>
  <si>
    <t>Aid</t>
  </si>
  <si>
    <t>FTE</t>
  </si>
  <si>
    <t>Benefit</t>
  </si>
  <si>
    <t>&amp;</t>
  </si>
  <si>
    <t>Total</t>
  </si>
  <si>
    <t>Rate</t>
  </si>
  <si>
    <t>Graduate Assistant Salaries</t>
  </si>
  <si>
    <t>n/a</t>
  </si>
  <si>
    <t>Total Combined Salaries</t>
  </si>
  <si>
    <t>Fringe Benefits</t>
  </si>
  <si>
    <t>Supplies and Expenses</t>
  </si>
  <si>
    <t>Capital</t>
  </si>
  <si>
    <t>Aids to Individuals</t>
  </si>
  <si>
    <t xml:space="preserve">Fund </t>
  </si>
  <si>
    <t xml:space="preserve">UW - </t>
  </si>
  <si>
    <t>Distribution of Undistributed</t>
  </si>
  <si>
    <t>Change</t>
  </si>
  <si>
    <t>Salaries with FTE Changes</t>
  </si>
  <si>
    <t>Salaries without FTE Changes</t>
  </si>
  <si>
    <t>Total Salaries with FTE Changes</t>
  </si>
  <si>
    <t>Total Salaries without FTE Changes</t>
  </si>
  <si>
    <t xml:space="preserve">Allocation - </t>
  </si>
  <si>
    <t>University Staff Salaries</t>
  </si>
  <si>
    <t>LTE Salaries</t>
  </si>
  <si>
    <t>Student Help Salaries</t>
  </si>
  <si>
    <t>2025-26 Annual Budget</t>
  </si>
  <si>
    <t>Salaries</t>
  </si>
  <si>
    <t>Total Salaries</t>
  </si>
  <si>
    <t>Faculty/Academic Staff Salaries</t>
  </si>
  <si>
    <t>2026-27 Annual Budget</t>
  </si>
  <si>
    <t>Allocation - Distribution of $11.25M General Operations Funding</t>
  </si>
  <si>
    <t>Allocation - Distribution of $15.25M Declining Enrollment Funding</t>
  </si>
  <si>
    <t>Adj</t>
  </si>
  <si>
    <t>Perm/Proj Salaries</t>
  </si>
  <si>
    <t>LTE/Misc Salaries</t>
  </si>
  <si>
    <t>Allocation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</si>
</sst>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0" x14ac:knownFonts="1">
    <font>
      <sz val="12"/>
      <name val="Times New Roman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FF"/>
      <name val="Times New Roman"/>
      <family val="1"/>
    </font>
    <font>
      <sz val="11"/>
      <color rgb="FF0000FF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C99"/>
        <bgColor indexed="64"/>
      </patternFill>
    </fill>
    <fill>
      <patternFill patternType="solid">
        <fgColor rgb="FFFAFAF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6" fillId="2" borderId="4" applyNumberFormat="0" applyAlignment="0" applyProtection="0"/>
    <xf numFmtId="0" fontId="7" fillId="3" borderId="5" applyNumberFormat="0" applyAlignment="0" applyProtection="0"/>
    <xf numFmtId="9" fontId="1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37" fontId="0" fillId="0" borderId="0" xfId="0" applyNumberFormat="1"/>
    <xf numFmtId="0" fontId="10" fillId="0" borderId="0" xfId="0" applyFont="1" applyProtection="1">
      <protection locked="0"/>
    </xf>
    <xf numFmtId="4" fontId="11" fillId="2" borderId="4" xfId="2" applyNumberFormat="1" applyFont="1" applyProtection="1">
      <protection locked="0"/>
    </xf>
    <xf numFmtId="3" fontId="11" fillId="4" borderId="4" xfId="2" applyNumberFormat="1" applyFont="1" applyFill="1" applyProtection="1">
      <protection locked="0"/>
    </xf>
    <xf numFmtId="3" fontId="11" fillId="2" borderId="4" xfId="2" applyNumberFormat="1" applyFont="1" applyProtection="1">
      <protection locked="0"/>
    </xf>
    <xf numFmtId="0" fontId="3" fillId="0" borderId="0" xfId="0" applyFont="1" applyAlignment="1">
      <alignment horizontal="center"/>
    </xf>
    <xf numFmtId="37" fontId="7" fillId="5" borderId="5" xfId="3" applyNumberFormat="1" applyFill="1"/>
    <xf numFmtId="4" fontId="7" fillId="5" borderId="5" xfId="3" applyNumberFormat="1" applyFill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37" fontId="4" fillId="0" borderId="0" xfId="0" applyNumberFormat="1" applyFont="1"/>
    <xf numFmtId="0" fontId="12" fillId="0" borderId="0" xfId="0" applyFont="1"/>
    <xf numFmtId="37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37" fontId="5" fillId="0" borderId="0" xfId="0" applyNumberFormat="1" applyFont="1" applyProtection="1">
      <protection locked="0"/>
    </xf>
    <xf numFmtId="10" fontId="9" fillId="0" borderId="0" xfId="1" applyNumberFormat="1" applyFont="1"/>
    <xf numFmtId="0" fontId="2" fillId="0" borderId="0" xfId="0" applyFont="1" applyAlignment="1">
      <alignment horizontal="right" indent="2"/>
    </xf>
    <xf numFmtId="0" fontId="16" fillId="0" borderId="0" xfId="0" applyFont="1"/>
    <xf numFmtId="3" fontId="16" fillId="0" borderId="0" xfId="0" applyNumberFormat="1" applyFont="1"/>
    <xf numFmtId="164" fontId="0" fillId="0" borderId="0" xfId="4" applyNumberFormat="1" applyFont="1"/>
    <xf numFmtId="3" fontId="14" fillId="4" borderId="4" xfId="2" applyNumberFormat="1" applyFont="1" applyFill="1" applyProtection="1">
      <protection locked="0"/>
    </xf>
    <xf numFmtId="10" fontId="11" fillId="2" borderId="4" xfId="4" applyNumberFormat="1" applyFont="1" applyFill="1" applyBorder="1" applyProtection="1">
      <protection locked="0"/>
    </xf>
    <xf numFmtId="37" fontId="7" fillId="5" borderId="6" xfId="3" applyNumberFormat="1" applyFill="1" applyBorder="1"/>
    <xf numFmtId="37" fontId="7" fillId="0" borderId="0" xfId="3" applyNumberFormat="1" applyFill="1" applyBorder="1"/>
    <xf numFmtId="0" fontId="19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Explanatory Text" xfId="1" builtinId="53"/>
    <cellStyle name="Input" xfId="2" builtinId="20"/>
    <cellStyle name="Normal" xfId="0" builtinId="0"/>
    <cellStyle name="Output" xfId="3" builtinId="21"/>
    <cellStyle name="Percent" xfId="4" builtinId="5"/>
  </cellStyles>
  <dxfs count="0"/>
  <tableStyles count="0" defaultTableStyle="TableStyleMedium2" defaultPivotStyle="PivotStyleLight16"/>
  <colors>
    <mruColors>
      <color rgb="FFFFFF99"/>
      <color rgb="FFFAFAFA"/>
      <color rgb="FFEAEAEA"/>
      <color rgb="FFD7D7D7"/>
      <color rgb="FFFFFFFF"/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C43-027A-4633-B20E-BD2754B079F4}">
  <sheetPr>
    <pageSetUpPr fitToPage="1"/>
  </sheetPr>
  <dimension ref="A1:J34"/>
  <sheetViews>
    <sheetView tabSelected="1" zoomScale="80" zoomScaleNormal="80" workbookViewId="0">
      <selection activeCell="H35" sqref="H35:H36"/>
    </sheetView>
  </sheetViews>
  <sheetFormatPr defaultRowHeight="15.75" x14ac:dyDescent="0.25"/>
  <cols>
    <col min="1" max="1" width="34" bestFit="1" customWidth="1"/>
    <col min="2" max="2" width="17.875" customWidth="1"/>
    <col min="3" max="3" width="11.25" bestFit="1" customWidth="1"/>
    <col min="4" max="4" width="9.875" customWidth="1"/>
    <col min="5" max="5" width="2.25" customWidth="1"/>
    <col min="6" max="6" width="9.25" style="10" customWidth="1"/>
    <col min="7" max="7" width="13" style="2" customWidth="1"/>
  </cols>
  <sheetData>
    <row r="1" spans="1:10" x14ac:dyDescent="0.25">
      <c r="A1" s="36"/>
      <c r="B1" s="36"/>
      <c r="C1" s="36"/>
      <c r="D1" s="36"/>
      <c r="E1" s="36"/>
      <c r="F1" s="36"/>
      <c r="G1" s="36"/>
    </row>
    <row r="2" spans="1:10" s="22" customFormat="1" ht="15" x14ac:dyDescent="0.25">
      <c r="A2" s="37" t="s">
        <v>46</v>
      </c>
      <c r="B2" s="37"/>
      <c r="C2" s="37"/>
      <c r="D2" s="37"/>
      <c r="E2" s="37"/>
      <c r="F2" s="37"/>
      <c r="G2" s="37"/>
      <c r="J2" s="35"/>
    </row>
    <row r="3" spans="1:10" s="22" customFormat="1" ht="15" x14ac:dyDescent="0.25">
      <c r="A3" s="38" t="s">
        <v>32</v>
      </c>
      <c r="B3" s="38"/>
      <c r="C3" s="37"/>
      <c r="D3" s="37"/>
      <c r="E3" s="37"/>
      <c r="F3" s="37"/>
      <c r="G3" s="37"/>
    </row>
    <row r="4" spans="1:10" s="22" customFormat="1" ht="15" x14ac:dyDescent="0.25">
      <c r="A4" s="39" t="s">
        <v>31</v>
      </c>
      <c r="B4" s="39"/>
      <c r="C4" s="39"/>
      <c r="D4" s="39"/>
      <c r="E4" s="39"/>
      <c r="F4" s="39"/>
      <c r="G4" s="39"/>
    </row>
    <row r="5" spans="1:10" s="22" customFormat="1" ht="15" x14ac:dyDescent="0.25">
      <c r="A5" s="39" t="s">
        <v>38</v>
      </c>
      <c r="B5" s="39"/>
      <c r="C5" s="39"/>
      <c r="D5" s="39"/>
      <c r="E5" s="39"/>
      <c r="F5" s="39"/>
      <c r="G5" s="39"/>
    </row>
    <row r="7" spans="1:10" x14ac:dyDescent="0.25">
      <c r="C7" s="41"/>
    </row>
    <row r="8" spans="1:10" x14ac:dyDescent="0.25">
      <c r="A8" s="11"/>
      <c r="B8" s="11"/>
      <c r="C8" s="41"/>
      <c r="F8" s="14" t="s">
        <v>8</v>
      </c>
      <c r="G8" s="15" t="s">
        <v>8</v>
      </c>
    </row>
    <row r="9" spans="1:10" x14ac:dyDescent="0.25">
      <c r="A9" s="16"/>
      <c r="B9" s="16"/>
      <c r="C9" s="16"/>
      <c r="D9" s="16" t="s">
        <v>18</v>
      </c>
      <c r="F9" s="14" t="s">
        <v>19</v>
      </c>
      <c r="G9" s="15" t="s">
        <v>19</v>
      </c>
    </row>
    <row r="10" spans="1:10" x14ac:dyDescent="0.25">
      <c r="A10" s="7"/>
      <c r="B10" s="7"/>
      <c r="C10" s="7" t="s">
        <v>21</v>
      </c>
      <c r="D10" s="7" t="s">
        <v>33</v>
      </c>
      <c r="F10" s="17" t="s">
        <v>22</v>
      </c>
      <c r="G10" s="18" t="s">
        <v>49</v>
      </c>
    </row>
    <row r="11" spans="1:10" x14ac:dyDescent="0.25">
      <c r="A11" s="3" t="s">
        <v>30</v>
      </c>
      <c r="B11" s="3"/>
    </row>
    <row r="12" spans="1:10" x14ac:dyDescent="0.25">
      <c r="A12" s="19" t="s">
        <v>34</v>
      </c>
      <c r="B12" s="19" t="s">
        <v>52</v>
      </c>
    </row>
    <row r="13" spans="1:10" x14ac:dyDescent="0.25">
      <c r="A13" s="20" t="s">
        <v>45</v>
      </c>
      <c r="B13" s="20" t="s">
        <v>50</v>
      </c>
      <c r="C13" s="6"/>
      <c r="D13" s="4"/>
      <c r="F13" s="26">
        <v>0.158</v>
      </c>
      <c r="G13" s="8">
        <f>ROUND(C13*F13,0)</f>
        <v>0</v>
      </c>
    </row>
    <row r="14" spans="1:10" x14ac:dyDescent="0.25">
      <c r="A14" s="20" t="s">
        <v>23</v>
      </c>
      <c r="B14" s="20" t="s">
        <v>50</v>
      </c>
      <c r="C14" s="6"/>
      <c r="D14" s="4"/>
      <c r="F14" s="26">
        <v>3.3E-3</v>
      </c>
      <c r="G14" s="8">
        <f>ROUND(C14*F14,0)</f>
        <v>0</v>
      </c>
    </row>
    <row r="15" spans="1:10" x14ac:dyDescent="0.25">
      <c r="A15" s="20" t="s">
        <v>39</v>
      </c>
      <c r="B15" s="20" t="s">
        <v>50</v>
      </c>
      <c r="C15" s="6"/>
      <c r="D15" s="4"/>
      <c r="F15" s="26">
        <v>0.158</v>
      </c>
      <c r="G15" s="8">
        <f>ROUND(C15*F15,0)</f>
        <v>0</v>
      </c>
    </row>
    <row r="16" spans="1:10" x14ac:dyDescent="0.25">
      <c r="A16" s="20" t="s">
        <v>36</v>
      </c>
      <c r="B16" s="20"/>
      <c r="C16" s="8">
        <f>C13+C14+C15</f>
        <v>0</v>
      </c>
      <c r="D16" s="9">
        <f t="shared" ref="D16" si="0">D13+D14+D15</f>
        <v>0</v>
      </c>
      <c r="G16" s="8">
        <f>SUM(G13:G15)</f>
        <v>0</v>
      </c>
    </row>
    <row r="17" spans="1:7" x14ac:dyDescent="0.25">
      <c r="A17" s="20"/>
      <c r="B17" s="20"/>
    </row>
    <row r="18" spans="1:7" x14ac:dyDescent="0.25">
      <c r="A18" s="20"/>
      <c r="B18" s="20"/>
    </row>
    <row r="19" spans="1:7" x14ac:dyDescent="0.25">
      <c r="A19" s="21" t="s">
        <v>35</v>
      </c>
      <c r="B19" s="21"/>
      <c r="C19" s="2"/>
    </row>
    <row r="20" spans="1:7" x14ac:dyDescent="0.25">
      <c r="A20" s="20" t="s">
        <v>45</v>
      </c>
      <c r="B20" s="20" t="s">
        <v>50</v>
      </c>
      <c r="C20" s="6"/>
      <c r="D20" s="27" t="s">
        <v>24</v>
      </c>
      <c r="F20" s="26">
        <v>0.158</v>
      </c>
      <c r="G20" s="8">
        <f>C20*F20</f>
        <v>0</v>
      </c>
    </row>
    <row r="21" spans="1:7" x14ac:dyDescent="0.25">
      <c r="A21" s="2" t="s">
        <v>23</v>
      </c>
      <c r="B21" s="20" t="s">
        <v>50</v>
      </c>
      <c r="C21" s="6"/>
      <c r="D21" s="27" t="s">
        <v>24</v>
      </c>
      <c r="F21" s="26">
        <v>3.3E-3</v>
      </c>
      <c r="G21" s="8">
        <f>ROUND(C21*F21,0)</f>
        <v>0</v>
      </c>
    </row>
    <row r="22" spans="1:7" x14ac:dyDescent="0.25">
      <c r="A22" s="2" t="s">
        <v>39</v>
      </c>
      <c r="B22" s="20" t="s">
        <v>50</v>
      </c>
      <c r="C22" s="6"/>
      <c r="D22" s="27" t="s">
        <v>24</v>
      </c>
      <c r="F22" s="26">
        <v>0.158</v>
      </c>
      <c r="G22" s="8">
        <f>ROUND(C22*F22,0)</f>
        <v>0</v>
      </c>
    </row>
    <row r="23" spans="1:7" x14ac:dyDescent="0.25">
      <c r="A23" s="2" t="s">
        <v>40</v>
      </c>
      <c r="B23" s="2" t="s">
        <v>51</v>
      </c>
      <c r="C23" s="6"/>
      <c r="D23" s="27" t="s">
        <v>24</v>
      </c>
      <c r="F23" s="26">
        <v>0.158</v>
      </c>
      <c r="G23" s="8">
        <f>ROUND(C23*F23,0)</f>
        <v>0</v>
      </c>
    </row>
    <row r="24" spans="1:7" x14ac:dyDescent="0.25">
      <c r="A24" s="2" t="s">
        <v>41</v>
      </c>
      <c r="B24" s="2" t="s">
        <v>51</v>
      </c>
      <c r="C24" s="6"/>
      <c r="D24" s="27" t="s">
        <v>24</v>
      </c>
      <c r="F24" s="26">
        <v>1.6799999999999999E-2</v>
      </c>
      <c r="G24" s="8">
        <f>ROUND(C24*F24,0)</f>
        <v>0</v>
      </c>
    </row>
    <row r="25" spans="1:7" x14ac:dyDescent="0.25">
      <c r="A25" s="2" t="s">
        <v>37</v>
      </c>
      <c r="B25" s="2"/>
      <c r="C25" s="8">
        <f>C20+C21+C22+C23+C24</f>
        <v>0</v>
      </c>
      <c r="D25" s="27" t="s">
        <v>24</v>
      </c>
      <c r="G25" s="8">
        <f>SUM(G20:G24)</f>
        <v>0</v>
      </c>
    </row>
    <row r="26" spans="1:7" x14ac:dyDescent="0.25">
      <c r="A26" s="2"/>
      <c r="B26" s="2"/>
      <c r="C26" s="23"/>
      <c r="D26" s="1"/>
      <c r="E26" s="1"/>
      <c r="F26" s="24"/>
      <c r="G26" s="23"/>
    </row>
    <row r="27" spans="1:7" s="1" customFormat="1" x14ac:dyDescent="0.25">
      <c r="A27" s="2" t="s">
        <v>25</v>
      </c>
      <c r="B27" s="2"/>
      <c r="C27" s="8">
        <f>SUM(C16,C25)</f>
        <v>0</v>
      </c>
      <c r="F27" s="24"/>
      <c r="G27" s="23"/>
    </row>
    <row r="28" spans="1:7" s="1" customFormat="1" x14ac:dyDescent="0.25">
      <c r="A28" s="2"/>
      <c r="B28" s="2"/>
      <c r="C28" s="23"/>
      <c r="F28" s="24"/>
      <c r="G28" s="25"/>
    </row>
    <row r="29" spans="1:7" s="1" customFormat="1" x14ac:dyDescent="0.25">
      <c r="A29" s="2" t="s">
        <v>26</v>
      </c>
      <c r="B29" s="2"/>
      <c r="C29" s="8">
        <f>ROUND(C13*$F13,0)+ROUND(C14*$F14,0)+ROUND(C15*$F15,0)+ROUND(C20*$F20,0)+ROUND(C21*$F21,0)+ROUND(C22*$F22,0)+ROUND(C23*$F23,0)+ROUND(C24*$F24,0)</f>
        <v>0</v>
      </c>
      <c r="D29" s="34"/>
      <c r="E29"/>
      <c r="F29" s="24"/>
      <c r="G29" s="8">
        <f>SUM(G16,G25)</f>
        <v>0</v>
      </c>
    </row>
    <row r="30" spans="1:7" x14ac:dyDescent="0.25">
      <c r="A30" s="2" t="s">
        <v>27</v>
      </c>
      <c r="B30" s="2"/>
      <c r="C30" s="31"/>
      <c r="F30" s="24"/>
      <c r="G30" s="23"/>
    </row>
    <row r="31" spans="1:7" x14ac:dyDescent="0.25">
      <c r="A31" s="2" t="s">
        <v>28</v>
      </c>
      <c r="B31" s="2"/>
      <c r="C31" s="31"/>
      <c r="F31" s="24"/>
      <c r="G31" s="23"/>
    </row>
    <row r="32" spans="1:7" x14ac:dyDescent="0.25">
      <c r="A32" s="2" t="s">
        <v>29</v>
      </c>
      <c r="B32" s="2"/>
      <c r="C32" s="31"/>
      <c r="F32" s="24"/>
      <c r="G32" s="23"/>
    </row>
    <row r="33" spans="1:7" x14ac:dyDescent="0.25">
      <c r="A33" s="2"/>
      <c r="B33" s="2"/>
      <c r="C33" s="2"/>
      <c r="F33" s="24"/>
      <c r="G33" s="23"/>
    </row>
    <row r="34" spans="1:7" x14ac:dyDescent="0.25">
      <c r="A34" s="2" t="s">
        <v>21</v>
      </c>
      <c r="B34" s="2"/>
      <c r="C34" s="33">
        <f>C27+C29+C30+C31+C32</f>
        <v>0</v>
      </c>
      <c r="D34" s="34"/>
      <c r="F34" s="24"/>
      <c r="G34" s="23"/>
    </row>
  </sheetData>
  <sheetProtection formatCells="0" formatColumns="0" formatRows="0"/>
  <mergeCells count="5">
    <mergeCell ref="A1:G1"/>
    <mergeCell ref="A2:G2"/>
    <mergeCell ref="A3:G3"/>
    <mergeCell ref="A4:G4"/>
    <mergeCell ref="A5:G5"/>
  </mergeCells>
  <pageMargins left="0.75" right="0.75" top="1" bottom="1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zoomScale="80" zoomScaleNormal="80" workbookViewId="0">
      <selection activeCell="D40" sqref="D40"/>
    </sheetView>
  </sheetViews>
  <sheetFormatPr defaultRowHeight="15.75" x14ac:dyDescent="0.25"/>
  <cols>
    <col min="1" max="1" width="34" bestFit="1" customWidth="1"/>
    <col min="2" max="2" width="17.875" customWidth="1"/>
    <col min="3" max="3" width="11.25" bestFit="1" customWidth="1"/>
    <col min="4" max="4" width="9.875" customWidth="1"/>
    <col min="5" max="5" width="2.25" customWidth="1"/>
    <col min="6" max="6" width="9.25" style="10" customWidth="1"/>
    <col min="7" max="7" width="13" style="2" customWidth="1"/>
  </cols>
  <sheetData>
    <row r="1" spans="1:7" x14ac:dyDescent="0.25">
      <c r="A1" s="36"/>
      <c r="B1" s="36"/>
      <c r="C1" s="36"/>
      <c r="D1" s="36"/>
      <c r="E1" s="36"/>
      <c r="F1" s="36"/>
      <c r="G1" s="36"/>
    </row>
    <row r="2" spans="1:7" s="22" customFormat="1" ht="15" x14ac:dyDescent="0.25">
      <c r="A2" s="37" t="s">
        <v>46</v>
      </c>
      <c r="B2" s="37"/>
      <c r="C2" s="37"/>
      <c r="D2" s="37"/>
      <c r="E2" s="37"/>
      <c r="F2" s="37"/>
      <c r="G2" s="37"/>
    </row>
    <row r="3" spans="1:7" s="22" customFormat="1" ht="15" x14ac:dyDescent="0.25">
      <c r="A3" s="38" t="s">
        <v>32</v>
      </c>
      <c r="B3" s="38"/>
      <c r="C3" s="37"/>
      <c r="D3" s="37"/>
      <c r="E3" s="37"/>
      <c r="F3" s="37"/>
      <c r="G3" s="37"/>
    </row>
    <row r="4" spans="1:7" s="22" customFormat="1" ht="15" x14ac:dyDescent="0.25">
      <c r="A4" s="39" t="s">
        <v>31</v>
      </c>
      <c r="B4" s="39"/>
      <c r="C4" s="39"/>
      <c r="D4" s="39"/>
      <c r="E4" s="39"/>
      <c r="F4" s="39"/>
      <c r="G4" s="39"/>
    </row>
    <row r="5" spans="1:7" s="22" customFormat="1" ht="15" x14ac:dyDescent="0.25">
      <c r="A5" s="39" t="s">
        <v>47</v>
      </c>
      <c r="B5" s="39"/>
      <c r="C5" s="39"/>
      <c r="D5" s="39"/>
      <c r="E5" s="39"/>
      <c r="F5" s="39"/>
      <c r="G5" s="39"/>
    </row>
    <row r="7" spans="1:7" x14ac:dyDescent="0.25">
      <c r="C7" s="41"/>
    </row>
    <row r="8" spans="1:7" x14ac:dyDescent="0.25">
      <c r="A8" s="11"/>
      <c r="B8" s="11"/>
      <c r="C8" s="41"/>
      <c r="F8" s="14" t="s">
        <v>8</v>
      </c>
      <c r="G8" s="15" t="s">
        <v>8</v>
      </c>
    </row>
    <row r="9" spans="1:7" x14ac:dyDescent="0.25">
      <c r="A9" s="16"/>
      <c r="B9" s="16"/>
      <c r="C9" s="16"/>
      <c r="D9" s="16" t="s">
        <v>18</v>
      </c>
      <c r="F9" s="14" t="s">
        <v>19</v>
      </c>
      <c r="G9" s="15" t="s">
        <v>19</v>
      </c>
    </row>
    <row r="10" spans="1:7" x14ac:dyDescent="0.25">
      <c r="A10" s="7"/>
      <c r="B10" s="7"/>
      <c r="C10" s="7" t="s">
        <v>21</v>
      </c>
      <c r="D10" s="7" t="s">
        <v>33</v>
      </c>
      <c r="F10" s="17" t="s">
        <v>22</v>
      </c>
      <c r="G10" s="18" t="s">
        <v>49</v>
      </c>
    </row>
    <row r="11" spans="1:7" x14ac:dyDescent="0.25">
      <c r="A11" s="3" t="s">
        <v>30</v>
      </c>
      <c r="B11" s="3"/>
    </row>
    <row r="12" spans="1:7" x14ac:dyDescent="0.25">
      <c r="A12" s="19" t="s">
        <v>34</v>
      </c>
      <c r="B12" s="19" t="s">
        <v>52</v>
      </c>
    </row>
    <row r="13" spans="1:7" x14ac:dyDescent="0.25">
      <c r="A13" s="20" t="s">
        <v>45</v>
      </c>
      <c r="B13" s="20" t="s">
        <v>50</v>
      </c>
      <c r="C13" s="6"/>
      <c r="D13" s="4"/>
      <c r="F13" s="26">
        <v>0.38540000000000002</v>
      </c>
      <c r="G13" s="8">
        <f>ROUND(C13*F13,0)</f>
        <v>0</v>
      </c>
    </row>
    <row r="14" spans="1:7" x14ac:dyDescent="0.25">
      <c r="A14" s="20" t="s">
        <v>23</v>
      </c>
      <c r="B14" s="20" t="s">
        <v>50</v>
      </c>
      <c r="C14" s="6"/>
      <c r="D14" s="4"/>
      <c r="F14" s="26">
        <v>0.26869999999999999</v>
      </c>
      <c r="G14" s="8">
        <f>ROUND(C14*F14,0)</f>
        <v>0</v>
      </c>
    </row>
    <row r="15" spans="1:7" x14ac:dyDescent="0.25">
      <c r="A15" s="20" t="s">
        <v>39</v>
      </c>
      <c r="B15" s="20" t="s">
        <v>50</v>
      </c>
      <c r="C15" s="6"/>
      <c r="D15" s="4"/>
      <c r="F15" s="26">
        <v>0.38540000000000002</v>
      </c>
      <c r="G15" s="8">
        <f>ROUND(C15*F15,0)</f>
        <v>0</v>
      </c>
    </row>
    <row r="16" spans="1:7" x14ac:dyDescent="0.25">
      <c r="A16" s="20" t="s">
        <v>36</v>
      </c>
      <c r="B16" s="20"/>
      <c r="C16" s="8">
        <f>C13+C14+C15</f>
        <v>0</v>
      </c>
      <c r="D16" s="9">
        <f t="shared" ref="D16" si="0">D13+D14+D15</f>
        <v>0</v>
      </c>
      <c r="G16" s="8">
        <f>SUM(G13:G15)</f>
        <v>0</v>
      </c>
    </row>
    <row r="17" spans="1:7" x14ac:dyDescent="0.25">
      <c r="A17" s="20"/>
      <c r="B17" s="20"/>
    </row>
    <row r="18" spans="1:7" x14ac:dyDescent="0.25">
      <c r="A18" s="20"/>
      <c r="B18" s="20"/>
    </row>
    <row r="19" spans="1:7" x14ac:dyDescent="0.25">
      <c r="A19" s="21" t="s">
        <v>35</v>
      </c>
      <c r="B19" s="21"/>
      <c r="C19" s="2"/>
    </row>
    <row r="20" spans="1:7" x14ac:dyDescent="0.25">
      <c r="A20" s="20" t="s">
        <v>45</v>
      </c>
      <c r="B20" s="20" t="s">
        <v>50</v>
      </c>
      <c r="C20" s="6"/>
      <c r="D20" s="27" t="s">
        <v>24</v>
      </c>
      <c r="F20" s="26">
        <v>0.158</v>
      </c>
      <c r="G20" s="8">
        <f>C20*F20</f>
        <v>0</v>
      </c>
    </row>
    <row r="21" spans="1:7" x14ac:dyDescent="0.25">
      <c r="A21" s="2" t="s">
        <v>23</v>
      </c>
      <c r="B21" s="20" t="s">
        <v>50</v>
      </c>
      <c r="C21" s="6"/>
      <c r="D21" s="27" t="s">
        <v>24</v>
      </c>
      <c r="F21" s="26">
        <v>3.3E-3</v>
      </c>
      <c r="G21" s="8">
        <f>ROUND(C21*F21,0)</f>
        <v>0</v>
      </c>
    </row>
    <row r="22" spans="1:7" x14ac:dyDescent="0.25">
      <c r="A22" s="2" t="s">
        <v>39</v>
      </c>
      <c r="B22" s="20" t="s">
        <v>50</v>
      </c>
      <c r="C22" s="6"/>
      <c r="D22" s="27" t="s">
        <v>24</v>
      </c>
      <c r="F22" s="26">
        <v>0.158</v>
      </c>
      <c r="G22" s="8">
        <f>ROUND(C22*F22,0)</f>
        <v>0</v>
      </c>
    </row>
    <row r="23" spans="1:7" x14ac:dyDescent="0.25">
      <c r="A23" s="2" t="s">
        <v>40</v>
      </c>
      <c r="B23" s="2" t="s">
        <v>51</v>
      </c>
      <c r="C23" s="6"/>
      <c r="D23" s="27" t="s">
        <v>24</v>
      </c>
      <c r="F23" s="26">
        <v>0.158</v>
      </c>
      <c r="G23" s="8">
        <f>ROUND(C23*F23,0)</f>
        <v>0</v>
      </c>
    </row>
    <row r="24" spans="1:7" x14ac:dyDescent="0.25">
      <c r="A24" s="2" t="s">
        <v>41</v>
      </c>
      <c r="B24" s="2" t="s">
        <v>51</v>
      </c>
      <c r="C24" s="6"/>
      <c r="D24" s="27" t="s">
        <v>24</v>
      </c>
      <c r="F24" s="26">
        <v>1.6799999999999999E-2</v>
      </c>
      <c r="G24" s="8">
        <f>ROUND(C24*F24,0)</f>
        <v>0</v>
      </c>
    </row>
    <row r="25" spans="1:7" x14ac:dyDescent="0.25">
      <c r="A25" s="2" t="s">
        <v>37</v>
      </c>
      <c r="B25" s="2"/>
      <c r="C25" s="8">
        <f>C20+C21+C22+C23+C24</f>
        <v>0</v>
      </c>
      <c r="D25" s="27" t="s">
        <v>24</v>
      </c>
      <c r="G25" s="8">
        <f>SUM(G20:G24)</f>
        <v>0</v>
      </c>
    </row>
    <row r="26" spans="1:7" x14ac:dyDescent="0.25">
      <c r="A26" s="2"/>
      <c r="B26" s="2"/>
      <c r="C26" s="23"/>
      <c r="D26" s="1"/>
      <c r="E26" s="1"/>
      <c r="F26" s="24"/>
      <c r="G26" s="23"/>
    </row>
    <row r="27" spans="1:7" s="1" customFormat="1" x14ac:dyDescent="0.25">
      <c r="A27" s="2" t="s">
        <v>25</v>
      </c>
      <c r="B27" s="2"/>
      <c r="C27" s="8">
        <f>SUM(C16,C25)</f>
        <v>0</v>
      </c>
      <c r="F27" s="24"/>
      <c r="G27" s="23"/>
    </row>
    <row r="28" spans="1:7" s="1" customFormat="1" x14ac:dyDescent="0.25">
      <c r="A28" s="2"/>
      <c r="B28" s="2"/>
      <c r="C28" s="23"/>
      <c r="F28" s="24"/>
      <c r="G28" s="25"/>
    </row>
    <row r="29" spans="1:7" s="1" customFormat="1" x14ac:dyDescent="0.25">
      <c r="A29" s="2" t="s">
        <v>26</v>
      </c>
      <c r="B29" s="2"/>
      <c r="C29" s="8">
        <f>ROUND(C13*$F13,0)+ROUND(C14*$F14,0)+ROUND(C15*$F15,0)+ROUND(C20*$F20,0)+ROUND(C21*$F21,0)+ROUND(C22*$F22,0)+ROUND(C23*$F23,0)+ROUND(C24*$F24,0)</f>
        <v>0</v>
      </c>
      <c r="D29" s="34"/>
      <c r="E29"/>
      <c r="F29" s="24"/>
      <c r="G29" s="8">
        <f>SUM(G16,G25)</f>
        <v>0</v>
      </c>
    </row>
    <row r="30" spans="1:7" x14ac:dyDescent="0.25">
      <c r="A30" s="2" t="s">
        <v>27</v>
      </c>
      <c r="B30" s="2"/>
      <c r="C30" s="31"/>
      <c r="F30" s="24"/>
      <c r="G30" s="23"/>
    </row>
    <row r="31" spans="1:7" x14ac:dyDescent="0.25">
      <c r="A31" s="2" t="s">
        <v>28</v>
      </c>
      <c r="B31" s="2"/>
      <c r="C31" s="31"/>
      <c r="F31" s="24"/>
      <c r="G31" s="23"/>
    </row>
    <row r="32" spans="1:7" x14ac:dyDescent="0.25">
      <c r="A32" s="2" t="s">
        <v>29</v>
      </c>
      <c r="B32" s="2"/>
      <c r="C32" s="31"/>
      <c r="F32" s="24"/>
      <c r="G32" s="23"/>
    </row>
    <row r="33" spans="1:7" x14ac:dyDescent="0.25">
      <c r="A33" s="2"/>
      <c r="B33" s="2"/>
      <c r="C33" s="2"/>
      <c r="F33" s="24"/>
      <c r="G33" s="23"/>
    </row>
    <row r="34" spans="1:7" x14ac:dyDescent="0.25">
      <c r="A34" s="2" t="s">
        <v>21</v>
      </c>
      <c r="B34" s="2"/>
      <c r="C34" s="33">
        <f>C27+C29+C30+C31+C32</f>
        <v>0</v>
      </c>
      <c r="D34" s="34"/>
      <c r="F34" s="24"/>
      <c r="G34" s="23"/>
    </row>
  </sheetData>
  <sheetProtection formatCells="0" formatColumns="0" formatRows="0"/>
  <mergeCells count="5">
    <mergeCell ref="A1:G1"/>
    <mergeCell ref="A2:G2"/>
    <mergeCell ref="A3:G3"/>
    <mergeCell ref="A5:G5"/>
    <mergeCell ref="A4:G4"/>
  </mergeCells>
  <pageMargins left="0.75" right="0.75" top="1" bottom="1" header="0.5" footer="0.5"/>
  <pageSetup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1218-198C-4F06-8005-97790CC73658}">
  <sheetPr>
    <pageSetUpPr fitToPage="1"/>
  </sheetPr>
  <dimension ref="A1:G34"/>
  <sheetViews>
    <sheetView zoomScale="80" zoomScaleNormal="80" workbookViewId="0">
      <selection activeCell="K34" sqref="K34"/>
    </sheetView>
  </sheetViews>
  <sheetFormatPr defaultRowHeight="15.75" x14ac:dyDescent="0.25"/>
  <cols>
    <col min="1" max="1" width="34" bestFit="1" customWidth="1"/>
    <col min="2" max="2" width="17.875" customWidth="1"/>
    <col min="3" max="3" width="11.25" bestFit="1" customWidth="1"/>
    <col min="4" max="4" width="9.875" customWidth="1"/>
    <col min="5" max="5" width="2.25" customWidth="1"/>
    <col min="6" max="6" width="9.25" style="10" customWidth="1"/>
    <col min="7" max="7" width="13" style="2" customWidth="1"/>
  </cols>
  <sheetData>
    <row r="1" spans="1:7" x14ac:dyDescent="0.25">
      <c r="A1" s="36"/>
      <c r="B1" s="36"/>
      <c r="C1" s="36"/>
      <c r="D1" s="36"/>
      <c r="E1" s="36"/>
      <c r="F1" s="36"/>
      <c r="G1" s="36"/>
    </row>
    <row r="2" spans="1:7" s="22" customFormat="1" ht="15" x14ac:dyDescent="0.25">
      <c r="A2" s="37" t="s">
        <v>46</v>
      </c>
      <c r="B2" s="37"/>
      <c r="C2" s="37"/>
      <c r="D2" s="37"/>
      <c r="E2" s="37"/>
      <c r="F2" s="37"/>
      <c r="G2" s="37"/>
    </row>
    <row r="3" spans="1:7" s="22" customFormat="1" ht="15" x14ac:dyDescent="0.25">
      <c r="A3" s="38" t="s">
        <v>32</v>
      </c>
      <c r="B3" s="38"/>
      <c r="C3" s="37"/>
      <c r="D3" s="37"/>
      <c r="E3" s="37"/>
      <c r="F3" s="37"/>
      <c r="G3" s="37"/>
    </row>
    <row r="4" spans="1:7" s="22" customFormat="1" ht="15" x14ac:dyDescent="0.25">
      <c r="A4" s="39" t="s">
        <v>31</v>
      </c>
      <c r="B4" s="39"/>
      <c r="C4" s="39"/>
      <c r="D4" s="39"/>
      <c r="E4" s="39"/>
      <c r="F4" s="39"/>
      <c r="G4" s="39"/>
    </row>
    <row r="5" spans="1:7" s="22" customFormat="1" ht="15" x14ac:dyDescent="0.25">
      <c r="A5" s="39" t="s">
        <v>48</v>
      </c>
      <c r="B5" s="39"/>
      <c r="C5" s="39"/>
      <c r="D5" s="39"/>
      <c r="E5" s="39"/>
      <c r="F5" s="39"/>
      <c r="G5" s="39"/>
    </row>
    <row r="7" spans="1:7" x14ac:dyDescent="0.25">
      <c r="C7" s="41"/>
    </row>
    <row r="8" spans="1:7" x14ac:dyDescent="0.25">
      <c r="A8" s="11"/>
      <c r="B8" s="11"/>
      <c r="C8" s="41"/>
      <c r="F8" s="14" t="s">
        <v>8</v>
      </c>
      <c r="G8" s="15" t="s">
        <v>8</v>
      </c>
    </row>
    <row r="9" spans="1:7" x14ac:dyDescent="0.25">
      <c r="A9" s="16"/>
      <c r="B9" s="16"/>
      <c r="C9" s="16"/>
      <c r="D9" s="16" t="s">
        <v>18</v>
      </c>
      <c r="F9" s="14" t="s">
        <v>19</v>
      </c>
      <c r="G9" s="15" t="s">
        <v>19</v>
      </c>
    </row>
    <row r="10" spans="1:7" x14ac:dyDescent="0.25">
      <c r="A10" s="7"/>
      <c r="B10" s="7"/>
      <c r="C10" s="7" t="s">
        <v>21</v>
      </c>
      <c r="D10" s="7" t="s">
        <v>33</v>
      </c>
      <c r="F10" s="17" t="s">
        <v>22</v>
      </c>
      <c r="G10" s="18" t="s">
        <v>49</v>
      </c>
    </row>
    <row r="11" spans="1:7" x14ac:dyDescent="0.25">
      <c r="A11" s="3" t="s">
        <v>30</v>
      </c>
      <c r="B11" s="3"/>
    </row>
    <row r="12" spans="1:7" x14ac:dyDescent="0.25">
      <c r="A12" s="19" t="s">
        <v>34</v>
      </c>
      <c r="B12" s="19" t="s">
        <v>52</v>
      </c>
    </row>
    <row r="13" spans="1:7" x14ac:dyDescent="0.25">
      <c r="A13" s="20" t="s">
        <v>45</v>
      </c>
      <c r="B13" s="20" t="s">
        <v>50</v>
      </c>
      <c r="C13" s="6"/>
      <c r="D13" s="4"/>
      <c r="F13" s="26">
        <v>0.38540000000000002</v>
      </c>
      <c r="G13" s="8">
        <f>ROUND(C13*F13,0)</f>
        <v>0</v>
      </c>
    </row>
    <row r="14" spans="1:7" x14ac:dyDescent="0.25">
      <c r="A14" s="20" t="s">
        <v>23</v>
      </c>
      <c r="B14" s="20" t="s">
        <v>50</v>
      </c>
      <c r="C14" s="6"/>
      <c r="D14" s="4"/>
      <c r="F14" s="26">
        <v>0.26869999999999999</v>
      </c>
      <c r="G14" s="8">
        <f>ROUND(C14*F14,0)</f>
        <v>0</v>
      </c>
    </row>
    <row r="15" spans="1:7" x14ac:dyDescent="0.25">
      <c r="A15" s="20" t="s">
        <v>39</v>
      </c>
      <c r="B15" s="20" t="s">
        <v>50</v>
      </c>
      <c r="C15" s="6"/>
      <c r="D15" s="4"/>
      <c r="F15" s="26">
        <v>0.38540000000000002</v>
      </c>
      <c r="G15" s="8">
        <f>ROUND(C15*F15,0)</f>
        <v>0</v>
      </c>
    </row>
    <row r="16" spans="1:7" x14ac:dyDescent="0.25">
      <c r="A16" s="20" t="s">
        <v>36</v>
      </c>
      <c r="B16" s="20"/>
      <c r="C16" s="8">
        <f>C13+C14+C15</f>
        <v>0</v>
      </c>
      <c r="D16" s="9">
        <f t="shared" ref="D16" si="0">D13+D14+D15</f>
        <v>0</v>
      </c>
      <c r="G16" s="8">
        <f>SUM(G13:G15)</f>
        <v>0</v>
      </c>
    </row>
    <row r="17" spans="1:7" x14ac:dyDescent="0.25">
      <c r="A17" s="20"/>
      <c r="B17" s="20"/>
    </row>
    <row r="18" spans="1:7" x14ac:dyDescent="0.25">
      <c r="A18" s="20"/>
      <c r="B18" s="20"/>
    </row>
    <row r="19" spans="1:7" x14ac:dyDescent="0.25">
      <c r="A19" s="21" t="s">
        <v>35</v>
      </c>
      <c r="B19" s="21"/>
      <c r="C19" s="2"/>
    </row>
    <row r="20" spans="1:7" x14ac:dyDescent="0.25">
      <c r="A20" s="20" t="s">
        <v>45</v>
      </c>
      <c r="B20" s="20" t="s">
        <v>50</v>
      </c>
      <c r="C20" s="6"/>
      <c r="D20" s="27" t="s">
        <v>24</v>
      </c>
      <c r="F20" s="26">
        <v>0.158</v>
      </c>
      <c r="G20" s="8">
        <f>C20*F20</f>
        <v>0</v>
      </c>
    </row>
    <row r="21" spans="1:7" x14ac:dyDescent="0.25">
      <c r="A21" s="2" t="s">
        <v>23</v>
      </c>
      <c r="B21" s="20" t="s">
        <v>50</v>
      </c>
      <c r="C21" s="6"/>
      <c r="D21" s="27" t="s">
        <v>24</v>
      </c>
      <c r="F21" s="26">
        <v>3.3E-3</v>
      </c>
      <c r="G21" s="8">
        <f>ROUND(C21*F21,0)</f>
        <v>0</v>
      </c>
    </row>
    <row r="22" spans="1:7" x14ac:dyDescent="0.25">
      <c r="A22" s="2" t="s">
        <v>39</v>
      </c>
      <c r="B22" s="20" t="s">
        <v>50</v>
      </c>
      <c r="C22" s="6"/>
      <c r="D22" s="27" t="s">
        <v>24</v>
      </c>
      <c r="F22" s="26">
        <v>0.158</v>
      </c>
      <c r="G22" s="8">
        <f>ROUND(C22*F22,0)</f>
        <v>0</v>
      </c>
    </row>
    <row r="23" spans="1:7" x14ac:dyDescent="0.25">
      <c r="A23" s="2" t="s">
        <v>40</v>
      </c>
      <c r="B23" s="2" t="s">
        <v>51</v>
      </c>
      <c r="C23" s="6"/>
      <c r="D23" s="27" t="s">
        <v>24</v>
      </c>
      <c r="F23" s="26">
        <v>0.158</v>
      </c>
      <c r="G23" s="8">
        <f>ROUND(C23*F23,0)</f>
        <v>0</v>
      </c>
    </row>
    <row r="24" spans="1:7" x14ac:dyDescent="0.25">
      <c r="A24" s="2" t="s">
        <v>41</v>
      </c>
      <c r="B24" s="2" t="s">
        <v>51</v>
      </c>
      <c r="C24" s="6"/>
      <c r="D24" s="27" t="s">
        <v>24</v>
      </c>
      <c r="F24" s="26">
        <v>1.6799999999999999E-2</v>
      </c>
      <c r="G24" s="8">
        <f>ROUND(C24*F24,0)</f>
        <v>0</v>
      </c>
    </row>
    <row r="25" spans="1:7" x14ac:dyDescent="0.25">
      <c r="A25" s="2" t="s">
        <v>37</v>
      </c>
      <c r="B25" s="2"/>
      <c r="C25" s="8">
        <f>C20+C21+C22+C23+C24</f>
        <v>0</v>
      </c>
      <c r="D25" s="27" t="s">
        <v>24</v>
      </c>
      <c r="G25" s="8">
        <f>SUM(G20:G24)</f>
        <v>0</v>
      </c>
    </row>
    <row r="26" spans="1:7" x14ac:dyDescent="0.25">
      <c r="A26" s="2"/>
      <c r="B26" s="2"/>
      <c r="C26" s="23"/>
      <c r="D26" s="1"/>
      <c r="E26" s="1"/>
      <c r="F26" s="24"/>
      <c r="G26" s="23"/>
    </row>
    <row r="27" spans="1:7" s="1" customFormat="1" x14ac:dyDescent="0.25">
      <c r="A27" s="2" t="s">
        <v>25</v>
      </c>
      <c r="B27" s="2"/>
      <c r="C27" s="8">
        <f>SUM(C16,C25)</f>
        <v>0</v>
      </c>
      <c r="F27" s="24"/>
      <c r="G27" s="23"/>
    </row>
    <row r="28" spans="1:7" s="1" customFormat="1" x14ac:dyDescent="0.25">
      <c r="A28" s="2"/>
      <c r="B28" s="2"/>
      <c r="C28" s="23"/>
      <c r="F28" s="24"/>
      <c r="G28" s="25"/>
    </row>
    <row r="29" spans="1:7" s="1" customFormat="1" x14ac:dyDescent="0.25">
      <c r="A29" s="2" t="s">
        <v>26</v>
      </c>
      <c r="B29" s="2"/>
      <c r="C29" s="8">
        <f>ROUND(C13*$F13,0)+ROUND(C14*$F14,0)+ROUND(C15*$F15,0)+ROUND(C20*$F20,0)+ROUND(C21*$F21,0)+ROUND(C22*$F22,0)+ROUND(C23*$F23,0)+ROUND(C24*$F24,0)</f>
        <v>0</v>
      </c>
      <c r="D29" s="34"/>
      <c r="E29"/>
      <c r="F29" s="24"/>
      <c r="G29" s="8">
        <f>SUM(G16,G25)</f>
        <v>0</v>
      </c>
    </row>
    <row r="30" spans="1:7" x14ac:dyDescent="0.25">
      <c r="A30" s="2" t="s">
        <v>27</v>
      </c>
      <c r="B30" s="2"/>
      <c r="C30" s="31"/>
      <c r="F30" s="24"/>
      <c r="G30" s="23"/>
    </row>
    <row r="31" spans="1:7" x14ac:dyDescent="0.25">
      <c r="A31" s="2" t="s">
        <v>28</v>
      </c>
      <c r="B31" s="2"/>
      <c r="C31" s="31"/>
      <c r="F31" s="24"/>
      <c r="G31" s="23"/>
    </row>
    <row r="32" spans="1:7" x14ac:dyDescent="0.25">
      <c r="A32" s="2" t="s">
        <v>29</v>
      </c>
      <c r="B32" s="2"/>
      <c r="C32" s="31"/>
      <c r="F32" s="24"/>
      <c r="G32" s="23"/>
    </row>
    <row r="33" spans="1:7" x14ac:dyDescent="0.25">
      <c r="A33" s="2"/>
      <c r="B33" s="2"/>
      <c r="C33" s="2"/>
      <c r="F33" s="24"/>
      <c r="G33" s="23"/>
    </row>
    <row r="34" spans="1:7" x14ac:dyDescent="0.25">
      <c r="A34" s="2" t="s">
        <v>21</v>
      </c>
      <c r="B34" s="2"/>
      <c r="C34" s="33">
        <f>C27+C29+C30+C31+C32</f>
        <v>0</v>
      </c>
      <c r="D34" s="34"/>
      <c r="F34" s="24"/>
      <c r="G34" s="23"/>
    </row>
  </sheetData>
  <sheetProtection formatCells="0" formatColumns="0" formatRows="0"/>
  <mergeCells count="5">
    <mergeCell ref="A1:G1"/>
    <mergeCell ref="A2:G2"/>
    <mergeCell ref="A3:G3"/>
    <mergeCell ref="A4:G4"/>
    <mergeCell ref="A5:G5"/>
  </mergeCells>
  <pageMargins left="0.75" right="0.75" top="1" bottom="1" header="0.5" footer="0.5"/>
  <pageSetup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3D0B-7883-42B4-B374-A85EDE321E11}">
  <sheetPr>
    <pageSetUpPr fitToPage="1"/>
  </sheetPr>
  <dimension ref="A1:O32"/>
  <sheetViews>
    <sheetView zoomScale="80" zoomScaleNormal="80" workbookViewId="0">
      <pane xSplit="1" ySplit="10" topLeftCell="B11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5.75" x14ac:dyDescent="0.25"/>
  <cols>
    <col min="1" max="1" width="34" bestFit="1" customWidth="1"/>
    <col min="2" max="2" width="11.625" bestFit="1" customWidth="1"/>
    <col min="3" max="3" width="9.875" bestFit="1" customWidth="1"/>
    <col min="4" max="4" width="12.125" bestFit="1" customWidth="1"/>
    <col min="5" max="5" width="11.25" bestFit="1" customWidth="1"/>
    <col min="6" max="6" width="10.125" bestFit="1" customWidth="1"/>
    <col min="7" max="7" width="10.5" bestFit="1" customWidth="1"/>
    <col min="8" max="8" width="10.625" customWidth="1"/>
    <col min="9" max="9" width="10.75" customWidth="1"/>
    <col min="10" max="10" width="11" customWidth="1"/>
    <col min="11" max="11" width="10.5" customWidth="1"/>
    <col min="12" max="12" width="11.25" bestFit="1" customWidth="1"/>
    <col min="13" max="13" width="9.875" customWidth="1"/>
    <col min="14" max="14" width="2.25" customWidth="1"/>
    <col min="15" max="15" width="10.25" style="10" customWidth="1"/>
  </cols>
  <sheetData>
    <row r="1" spans="1: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22" customFormat="1" ht="15" x14ac:dyDescent="0.25">
      <c r="A2" s="37" t="s">
        <v>42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s="22" customFormat="1" ht="15" x14ac:dyDescent="0.25">
      <c r="A3" s="38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22" customFormat="1" ht="15" x14ac:dyDescent="0.25">
      <c r="A4" s="39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22" customFormat="1" ht="15" x14ac:dyDescent="0.25">
      <c r="A5" s="39" t="s">
        <v>38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7" spans="1:15" x14ac:dyDescent="0.25">
      <c r="B7" s="40" t="s"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5" x14ac:dyDescent="0.25">
      <c r="A8" s="11"/>
      <c r="B8" s="12" t="s">
        <v>1</v>
      </c>
      <c r="C8" s="11" t="s">
        <v>2</v>
      </c>
      <c r="D8" s="11" t="s">
        <v>3</v>
      </c>
      <c r="E8" s="11"/>
      <c r="F8" s="11"/>
      <c r="G8" s="11"/>
      <c r="H8" s="11" t="s">
        <v>4</v>
      </c>
      <c r="I8" s="11" t="s">
        <v>5</v>
      </c>
      <c r="J8" s="11" t="s">
        <v>6</v>
      </c>
      <c r="K8" s="11" t="s">
        <v>7</v>
      </c>
      <c r="L8" s="13"/>
      <c r="O8" s="14" t="s">
        <v>8</v>
      </c>
    </row>
    <row r="9" spans="1:15" x14ac:dyDescent="0.25">
      <c r="A9" s="16"/>
      <c r="B9" s="16" t="s">
        <v>9</v>
      </c>
      <c r="C9" s="16" t="s">
        <v>10</v>
      </c>
      <c r="D9" s="16" t="s">
        <v>11</v>
      </c>
      <c r="E9" s="16" t="s">
        <v>12</v>
      </c>
      <c r="F9" s="16" t="s">
        <v>13</v>
      </c>
      <c r="G9" s="16" t="s">
        <v>14</v>
      </c>
      <c r="H9" s="16" t="s">
        <v>15</v>
      </c>
      <c r="I9" s="16" t="s">
        <v>11</v>
      </c>
      <c r="J9" s="16" t="s">
        <v>16</v>
      </c>
      <c r="K9" s="16" t="s">
        <v>17</v>
      </c>
      <c r="L9" s="16"/>
      <c r="M9" s="16" t="s">
        <v>18</v>
      </c>
      <c r="O9" s="14" t="s">
        <v>19</v>
      </c>
    </row>
    <row r="10" spans="1:15" x14ac:dyDescent="0.25">
      <c r="A10" s="7"/>
      <c r="B10" s="7" t="s">
        <v>20</v>
      </c>
      <c r="C10" s="7">
        <v>0</v>
      </c>
      <c r="D10" s="7">
        <v>1</v>
      </c>
      <c r="E10" s="7">
        <v>2</v>
      </c>
      <c r="F10" s="7">
        <v>3</v>
      </c>
      <c r="G10" s="7">
        <v>4</v>
      </c>
      <c r="H10" s="7">
        <v>5</v>
      </c>
      <c r="I10" s="7">
        <v>6</v>
      </c>
      <c r="J10" s="7">
        <v>7</v>
      </c>
      <c r="K10" s="7">
        <v>9</v>
      </c>
      <c r="L10" s="7" t="s">
        <v>21</v>
      </c>
      <c r="M10" s="7" t="s">
        <v>33</v>
      </c>
      <c r="O10" s="17" t="s">
        <v>22</v>
      </c>
    </row>
    <row r="11" spans="1:15" x14ac:dyDescent="0.25">
      <c r="A11" s="3" t="s">
        <v>30</v>
      </c>
    </row>
    <row r="12" spans="1:15" x14ac:dyDescent="0.25">
      <c r="A12" s="19" t="s">
        <v>43</v>
      </c>
    </row>
    <row r="13" spans="1:15" x14ac:dyDescent="0.25">
      <c r="A13" s="20" t="s">
        <v>45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8">
        <f>SUM(B13:K13)</f>
        <v>0</v>
      </c>
      <c r="M13" s="4"/>
      <c r="O13" s="32"/>
    </row>
    <row r="14" spans="1:15" x14ac:dyDescent="0.25">
      <c r="A14" s="20" t="s">
        <v>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8">
        <f>SUM(B14:K14)</f>
        <v>0</v>
      </c>
      <c r="M14" s="4"/>
      <c r="O14" s="32"/>
    </row>
    <row r="15" spans="1:15" x14ac:dyDescent="0.25">
      <c r="A15" s="20" t="s">
        <v>39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8">
        <f>SUM(B15:K15)</f>
        <v>0</v>
      </c>
      <c r="M15" s="4"/>
      <c r="O15" s="32"/>
    </row>
    <row r="16" spans="1:15" x14ac:dyDescent="0.25">
      <c r="A16" s="2" t="s">
        <v>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8">
        <f>SUM(B16:K16)</f>
        <v>0</v>
      </c>
      <c r="M16" s="27" t="s">
        <v>24</v>
      </c>
      <c r="O16" s="32"/>
    </row>
    <row r="17" spans="1:15" x14ac:dyDescent="0.25">
      <c r="A17" s="2" t="s">
        <v>41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8">
        <f>SUM(B17:K17)</f>
        <v>0</v>
      </c>
      <c r="M17" s="27" t="s">
        <v>24</v>
      </c>
      <c r="O17" s="32"/>
    </row>
    <row r="18" spans="1:15" x14ac:dyDescent="0.25">
      <c r="A18" s="20" t="s">
        <v>44</v>
      </c>
      <c r="B18" s="8">
        <f>B13+B14+B15+B16+B17</f>
        <v>0</v>
      </c>
      <c r="C18" s="8">
        <f t="shared" ref="C18:L18" si="0">C13+C14+C15+C16+C17</f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9">
        <f>M13+M14+M15</f>
        <v>0</v>
      </c>
    </row>
    <row r="19" spans="1:15" x14ac:dyDescent="0.25">
      <c r="A19" s="20"/>
    </row>
    <row r="20" spans="1:15" x14ac:dyDescent="0.25">
      <c r="A20" s="20"/>
    </row>
    <row r="21" spans="1:15" s="1" customFormat="1" x14ac:dyDescent="0.25">
      <c r="A21" s="2" t="s">
        <v>26</v>
      </c>
      <c r="B21" s="8">
        <f t="shared" ref="B21:L21" si="1">ROUND(B13*$O13,0)+ROUND(B14*$O14,0)+ROUND(B15*$O15,0)+ROUND(B16*$O16,0)+ROUND(B17*$O17,0)</f>
        <v>0</v>
      </c>
      <c r="C21" s="8">
        <f t="shared" si="1"/>
        <v>0</v>
      </c>
      <c r="D21" s="8">
        <f t="shared" si="1"/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8">
        <f t="shared" si="1"/>
        <v>0</v>
      </c>
      <c r="L21" s="8">
        <f t="shared" si="1"/>
        <v>0</v>
      </c>
      <c r="M21" s="8">
        <f>SUM(B21:K21)</f>
        <v>0</v>
      </c>
      <c r="N21"/>
      <c r="O21" s="24"/>
    </row>
    <row r="22" spans="1:15" x14ac:dyDescent="0.25">
      <c r="A22" s="2" t="s">
        <v>27</v>
      </c>
      <c r="B22" s="5"/>
      <c r="C22" s="31"/>
      <c r="D22" s="5"/>
      <c r="E22" s="5"/>
      <c r="F22" s="5"/>
      <c r="G22" s="5"/>
      <c r="H22" s="5"/>
      <c r="I22" s="5"/>
      <c r="J22" s="5"/>
      <c r="K22" s="31"/>
      <c r="L22" s="8">
        <f>SUM(B22:K22)</f>
        <v>0</v>
      </c>
      <c r="O22" s="24"/>
    </row>
    <row r="23" spans="1:15" x14ac:dyDescent="0.25">
      <c r="A23" s="2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8">
        <f>SUM(B23:K23)</f>
        <v>0</v>
      </c>
      <c r="O23" s="24"/>
    </row>
    <row r="24" spans="1:15" x14ac:dyDescent="0.25">
      <c r="A24" s="2" t="s">
        <v>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8">
        <f>SUM(B24:K24)</f>
        <v>0</v>
      </c>
      <c r="O24" s="24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O25" s="24"/>
    </row>
    <row r="26" spans="1:15" x14ac:dyDescent="0.25">
      <c r="A26" s="2" t="s">
        <v>21</v>
      </c>
      <c r="B26" s="8">
        <f t="shared" ref="B26:L26" si="2">B18+B21+B22+B23+B24</f>
        <v>0</v>
      </c>
      <c r="C26" s="8">
        <f t="shared" si="2"/>
        <v>0</v>
      </c>
      <c r="D26" s="8">
        <f t="shared" si="2"/>
        <v>0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0</v>
      </c>
      <c r="I26" s="8">
        <f t="shared" si="2"/>
        <v>0</v>
      </c>
      <c r="J26" s="8">
        <f t="shared" si="2"/>
        <v>0</v>
      </c>
      <c r="K26" s="8">
        <f t="shared" si="2"/>
        <v>0</v>
      </c>
      <c r="L26" s="8">
        <f t="shared" si="2"/>
        <v>0</v>
      </c>
      <c r="M26" s="8">
        <f>SUM(B26:K26)</f>
        <v>0</v>
      </c>
      <c r="O26" s="24"/>
    </row>
    <row r="28" spans="1:15" x14ac:dyDescent="0.25">
      <c r="C28" s="28"/>
      <c r="D28" s="28"/>
      <c r="E28" s="29"/>
      <c r="F28" s="30"/>
      <c r="G28" s="29"/>
    </row>
    <row r="29" spans="1:15" x14ac:dyDescent="0.25">
      <c r="C29" s="28"/>
      <c r="D29" s="28"/>
      <c r="E29" s="29"/>
      <c r="F29" s="30"/>
      <c r="G29" s="29"/>
    </row>
    <row r="30" spans="1:15" x14ac:dyDescent="0.25">
      <c r="C30" s="28"/>
      <c r="D30" s="28"/>
      <c r="E30" s="29"/>
      <c r="F30" s="30"/>
      <c r="G30" s="29"/>
    </row>
    <row r="31" spans="1:15" x14ac:dyDescent="0.25">
      <c r="C31" s="28"/>
      <c r="D31" s="28"/>
      <c r="E31" s="29"/>
      <c r="F31" s="30"/>
      <c r="G31" s="29"/>
    </row>
    <row r="32" spans="1:15" x14ac:dyDescent="0.25">
      <c r="C32" s="28"/>
      <c r="D32" s="28"/>
      <c r="E32" s="28"/>
      <c r="G32" s="29"/>
    </row>
  </sheetData>
  <sheetProtection formatCells="0" formatColumns="0" formatRows="0"/>
  <mergeCells count="6">
    <mergeCell ref="B7:L7"/>
    <mergeCell ref="A1:O1"/>
    <mergeCell ref="A2:O2"/>
    <mergeCell ref="A3:O3"/>
    <mergeCell ref="A4:O4"/>
    <mergeCell ref="A5:O5"/>
  </mergeCells>
  <pageMargins left="0.75" right="0.75" top="1" bottom="1" header="0.5" footer="0.5"/>
  <pageSetup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2026-27 Dist of Undist</vt:lpstr>
      <vt:lpstr>2026-27 Dist of Undist - GenOps</vt:lpstr>
      <vt:lpstr>2026-27 Dist of Undist-DeclEnrl</vt:lpstr>
      <vt:lpstr>2025-26 Dist of Undist - 131</vt:lpstr>
    </vt:vector>
  </TitlesOfParts>
  <Company>UWCX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Edquist, Carol</dc:creator>
  <cp:lastModifiedBy>Voigts, Sara</cp:lastModifiedBy>
  <cp:lastPrinted>2021-01-11T21:27:14Z</cp:lastPrinted>
  <dcterms:created xsi:type="dcterms:W3CDTF">2015-05-07T20:44:05Z</dcterms:created>
  <dcterms:modified xsi:type="dcterms:W3CDTF">2026-01-23T22:26:39Z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